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Stat\Звітність\2023\2-Щоквартальна\1-ПА\2023_річні\"/>
    </mc:Choice>
  </mc:AlternateContent>
  <xr:revisionPtr revIDLastSave="0" documentId="13_ncr:1_{684BC7A1-63AC-45AE-B78B-00E44F8FEC06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'2'!$A$1:$O$13</definedName>
    <definedName name="_xlnm.Print_Area" localSheetId="2">'3'!$A$1:$N$13</definedName>
    <definedName name="_xlnm.Print_Area" localSheetId="3">'4'!$A$1:$F$12</definedName>
    <definedName name="_xlnm.Print_Area" localSheetId="4">'5'!$A$1:$V$13</definedName>
    <definedName name="_xlnm.Print_Area" localSheetId="5">'6'!$A$1:$X$12</definedName>
    <definedName name="_xlnm.Print_Area" localSheetId="6">'7'!$A$1:$W$12</definedName>
    <definedName name="_xlnm.Print_Area" localSheetId="7">'8'!$A$1:$K$12</definedName>
    <definedName name="_xlnm.Print_Area" localSheetId="8">'9'!$A$1:$K$12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6" l="1"/>
  <c r="B11" i="36"/>
  <c r="B10" i="36"/>
  <c r="B9" i="36"/>
  <c r="B8" i="36"/>
  <c r="B7" i="36"/>
  <c r="B6" i="36"/>
  <c r="B5" i="36"/>
  <c r="H7" i="38"/>
  <c r="G7" i="38"/>
  <c r="F7" i="38"/>
  <c r="E7" i="38"/>
  <c r="D7" i="38"/>
  <c r="W7" i="31" l="1"/>
  <c r="W8" i="31"/>
  <c r="W9" i="31"/>
  <c r="W10" i="31"/>
  <c r="W11" i="31"/>
  <c r="W12" i="31"/>
  <c r="W13" i="31"/>
  <c r="R7" i="29"/>
  <c r="R8" i="29"/>
  <c r="R9" i="29"/>
  <c r="R10" i="29"/>
  <c r="R11" i="29"/>
  <c r="R12" i="29"/>
  <c r="R13" i="29"/>
  <c r="Q7" i="29"/>
  <c r="Q8" i="29"/>
  <c r="Q9" i="29"/>
  <c r="Q10" i="29"/>
  <c r="Q11" i="29"/>
  <c r="Q12" i="29"/>
  <c r="Q13" i="29"/>
  <c r="P7" i="29"/>
  <c r="P8" i="29"/>
  <c r="P9" i="29"/>
  <c r="P10" i="29"/>
  <c r="P11" i="29"/>
  <c r="P12" i="29"/>
  <c r="P13" i="29"/>
  <c r="P14" i="29"/>
  <c r="U7" i="28"/>
  <c r="U8" i="28"/>
  <c r="U9" i="28"/>
  <c r="U10" i="28"/>
  <c r="U11" i="28"/>
  <c r="U12" i="28"/>
  <c r="U13" i="28"/>
  <c r="T7" i="28"/>
  <c r="T8" i="28"/>
  <c r="T9" i="28"/>
  <c r="T10" i="28"/>
  <c r="T11" i="28"/>
  <c r="T12" i="28"/>
  <c r="T13" i="28"/>
  <c r="S7" i="28"/>
  <c r="S8" i="28"/>
  <c r="S9" i="28"/>
  <c r="S10" i="28"/>
  <c r="S11" i="28"/>
  <c r="S12" i="28"/>
  <c r="S13" i="28"/>
  <c r="Z13" i="31" l="1"/>
  <c r="AA12" i="31"/>
  <c r="AA11" i="31"/>
  <c r="AA10" i="31"/>
  <c r="AA9" i="31"/>
  <c r="X8" i="31"/>
  <c r="AA8" i="31"/>
  <c r="AA7" i="31"/>
  <c r="X12" i="31" l="1"/>
  <c r="X10" i="31"/>
  <c r="Z8" i="31"/>
  <c r="Z10" i="31"/>
  <c r="Z12" i="31"/>
  <c r="Y13" i="31"/>
  <c r="AA13" i="31"/>
  <c r="X7" i="31"/>
  <c r="Z7" i="31"/>
  <c r="Y8" i="31"/>
  <c r="X9" i="31"/>
  <c r="Z9" i="31"/>
  <c r="Y10" i="31"/>
  <c r="X11" i="31"/>
  <c r="Z11" i="31"/>
  <c r="Y12" i="31"/>
  <c r="X13" i="31"/>
  <c r="Y7" i="31"/>
  <c r="Y9" i="31"/>
  <c r="Y11" i="31"/>
  <c r="W6" i="31" l="1"/>
  <c r="X6" i="31"/>
  <c r="Z6" i="31"/>
  <c r="AA6" i="31"/>
  <c r="Y6" i="31"/>
  <c r="Q6" i="29" l="1"/>
  <c r="P6" i="29"/>
  <c r="R6" i="29"/>
  <c r="T6" i="28" l="1"/>
  <c r="U6" i="28"/>
  <c r="S6" i="28"/>
</calcChain>
</file>

<file path=xl/sharedStrings.xml><?xml version="1.0" encoding="utf-8"?>
<sst xmlns="http://schemas.openxmlformats.org/spreadsheetml/2006/main" count="418" uniqueCount="259">
  <si>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</si>
  <si>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</si>
  <si>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</si>
  <si>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</si>
  <si>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</si>
  <si>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</si>
  <si>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</si>
  <si>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</si>
  <si>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</si>
  <si>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</si>
  <si>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</si>
  <si>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</si>
  <si>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</si>
  <si>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</si>
  <si>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</si>
  <si>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</si>
  <si>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</si>
  <si>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</si>
  <si>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</si>
  <si>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</si>
  <si>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</si>
  <si>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</si>
  <si>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</si>
  <si>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</si>
  <si>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</si>
  <si>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</si>
  <si>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</si>
  <si>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</si>
  <si>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</si>
  <si>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</si>
  <si>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</si>
  <si>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</si>
  <si>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</si>
  <si>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</si>
  <si>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</si>
  <si>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Польща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</si>
  <si>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</si>
  <si>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</si>
  <si>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</si>
  <si>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</si>
  <si>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</si>
  <si>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</si>
  <si>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</si>
  <si>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</si>
  <si>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</si>
  <si>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</si>
  <si>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</si>
  <si>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</si>
  <si>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</si>
  <si>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</si>
  <si>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</si>
  <si>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</si>
  <si>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</si>
  <si>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</si>
  <si>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</si>
  <si>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</si>
  <si>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</si>
  <si>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</si>
  <si>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</si>
  <si>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</si>
  <si>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</si>
  <si>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</si>
  <si>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</si>
  <si>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</si>
  <si>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</si>
  <si>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</si>
  <si>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</si>
  <si>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</si>
  <si>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</si>
  <si>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</si>
  <si>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</si>
  <si>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</si>
  <si>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</si>
  <si>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</si>
  <si>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</si>
  <si>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</si>
  <si>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</si>
  <si>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</si>
  <si>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</si>
  <si>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</si>
  <si>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</si>
  <si>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</si>
  <si>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</si>
  <si>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</si>
  <si>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</si>
  <si>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</si>
  <si>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</si>
  <si>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</si>
  <si>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</si>
  <si>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</si>
  <si>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</si>
  <si>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</si>
  <si>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</si>
  <si>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</si>
  <si>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</si>
  <si>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</si>
  <si>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</si>
  <si>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</si>
  <si>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</si>
  <si>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</si>
  <si>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</si>
  <si>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</si>
  <si>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</si>
  <si>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</si>
  <si>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</si>
  <si>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</si>
  <si>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</si>
  <si>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1210.1</t>
  </si>
  <si>
    <t>Завідувач аптеки (аптечного закладу)</t>
  </si>
  <si>
    <t>2149.2</t>
  </si>
  <si>
    <t>Охоронник</t>
  </si>
  <si>
    <t>5169</t>
  </si>
  <si>
    <t>Водій автотранспортних засобів</t>
  </si>
  <si>
    <t>8322</t>
  </si>
  <si>
    <t>Асистент фармацевта</t>
  </si>
  <si>
    <t>3228</t>
  </si>
  <si>
    <t>Оператор з обробки інформації та програмного забезпечення</t>
  </si>
  <si>
    <t>4113</t>
  </si>
  <si>
    <t>Менеджер (управитель) з постачання</t>
  </si>
  <si>
    <t>2419.2</t>
  </si>
  <si>
    <t>Менеджер (управитель) із збуту</t>
  </si>
  <si>
    <t>Касир торговельного залу</t>
  </si>
  <si>
    <t>4211</t>
  </si>
  <si>
    <t>Майстер</t>
  </si>
  <si>
    <t>1222.2</t>
  </si>
  <si>
    <t>Головний бухгалтер</t>
  </si>
  <si>
    <t>Головний технолог</t>
  </si>
  <si>
    <t>1237.1</t>
  </si>
  <si>
    <t>Інженер-програміст</t>
  </si>
  <si>
    <t>2132.2</t>
  </si>
  <si>
    <t>Інженер-технолог</t>
  </si>
  <si>
    <t>3414</t>
  </si>
  <si>
    <t>Головний економіст</t>
  </si>
  <si>
    <t>Офіс-адміністратор</t>
  </si>
  <si>
    <t>4222</t>
  </si>
  <si>
    <t>Менеджер (управитель) ресторану</t>
  </si>
  <si>
    <t>1456</t>
  </si>
  <si>
    <t>Інженер з комп'ютерних систем</t>
  </si>
  <si>
    <t>Інженер-конструктор</t>
  </si>
  <si>
    <t>Біолог</t>
  </si>
  <si>
    <t>2211.2</t>
  </si>
  <si>
    <t>Фахівець із якості</t>
  </si>
  <si>
    <t>Фахівець з методів розширення ринку збуту (маркетолог)</t>
  </si>
  <si>
    <t>Юрист</t>
  </si>
  <si>
    <t>2421.2</t>
  </si>
  <si>
    <t>Сестра медична (брат медичний)</t>
  </si>
  <si>
    <t>3231</t>
  </si>
  <si>
    <t>Акушерка (акушер)</t>
  </si>
  <si>
    <t>3232</t>
  </si>
  <si>
    <t>Екскурсовод</t>
  </si>
  <si>
    <t>Касир (на підприємстві, в установі, організації)</t>
  </si>
  <si>
    <t>Адміністратор</t>
  </si>
  <si>
    <t>Реєстратор медичний</t>
  </si>
  <si>
    <t>Кухар</t>
  </si>
  <si>
    <t>5122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</si>
  <si>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</si>
  <si>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</si>
  <si>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ДРОГОБИЦЬКА ФІЛІЯ ЛЬВІВСЬКОГО ОЦЗ</t>
  </si>
  <si>
    <t>ЗОЛОЧІВСЬКА ФІЛІЯ ЛЬВІВСЬКОГО ОЦЗ</t>
  </si>
  <si>
    <t>ЛЬВІВСЬКА ФІЛІЯ ЛЬВІВСЬКОГО ОЦЗ</t>
  </si>
  <si>
    <t>САМБІРСЬКА ФІЛІЯ ЛЬВІВСЬКОГО ОЦЗ</t>
  </si>
  <si>
    <t>СТРИЙСЬКА ФІЛІЯ ЛЬВІВСЬКОГО ОЦЗ</t>
  </si>
  <si>
    <t>ЧЕРВОНОГРАДСЬКА ФІЛІЯ ЛЬВІВСЬКОГО ОЦЗ</t>
  </si>
  <si>
    <t>ЯВОРІВСЬКА ФІЛІЯ ЛЬВІВСЬКОГО ОЦЗ</t>
  </si>
  <si>
    <t>Директор (начальник, інший керівник) підприємства</t>
  </si>
  <si>
    <t>Заступник директора</t>
  </si>
  <si>
    <t>Менеджер (управитель) із зовнішньоекономічної діяльності</t>
  </si>
  <si>
    <t>Фахівець із стандартизації, сертифікації та якості</t>
  </si>
  <si>
    <t>Консультант</t>
  </si>
  <si>
    <t>Молодша медична сестра (молодший медичний брат) з догляду за хворими</t>
  </si>
  <si>
    <t>Швачка</t>
  </si>
  <si>
    <t>7436</t>
  </si>
  <si>
    <t>Майстер виробничої дільниці</t>
  </si>
  <si>
    <t>Менеджер (управитель)</t>
  </si>
  <si>
    <t>Керівник (директор, начальник та ін.) департаменту (центру, відділення, дирекції, комплексу та ін.) (банківська діяльність)</t>
  </si>
  <si>
    <t>Директор з управління персоналом </t>
  </si>
  <si>
    <t>1232</t>
  </si>
  <si>
    <t>Менеджер (управитель) з транспортно-експедиторської діяльності</t>
  </si>
  <si>
    <t>1443</t>
  </si>
  <si>
    <t>Менеджер (управитель) з адміністративної діяльності</t>
  </si>
  <si>
    <t>Менеджер (управитель) систем якості</t>
  </si>
  <si>
    <t>1493</t>
  </si>
  <si>
    <t>Інженер із впровадження нової техніки й технології</t>
  </si>
  <si>
    <t>Фахівець з питань зайнятості (хедхантер)</t>
  </si>
  <si>
    <t>2412.2</t>
  </si>
  <si>
    <t>Професіонал з розвитку персоналу</t>
  </si>
  <si>
    <t>Дизайнер (художник-конструктор)</t>
  </si>
  <si>
    <t>2452.2</t>
  </si>
  <si>
    <t>Фахівець з інформаційних технологій</t>
  </si>
  <si>
    <t>3121</t>
  </si>
  <si>
    <t>Технік-лаборант з клінічної нейрофізіології</t>
  </si>
  <si>
    <t>3221</t>
  </si>
  <si>
    <t>Фармацевт-інтерн</t>
  </si>
  <si>
    <t>Експедитор</t>
  </si>
  <si>
    <t>3422</t>
  </si>
  <si>
    <t>Фахівець з найму робочої сили</t>
  </si>
  <si>
    <t>3423</t>
  </si>
  <si>
    <t>Помічник керівника підприємства (установи, організації)</t>
  </si>
  <si>
    <t>3436.1</t>
  </si>
  <si>
    <t>Фахівець</t>
  </si>
  <si>
    <t>3439</t>
  </si>
  <si>
    <t>Оператор комп'ютерної верстки</t>
  </si>
  <si>
    <t>4112</t>
  </si>
  <si>
    <t>Діловод</t>
  </si>
  <si>
    <t>4144</t>
  </si>
  <si>
    <t>Продавець непродовольчих товарів</t>
  </si>
  <si>
    <t>Монтажник радіоелектронної апаратури та приладів</t>
  </si>
  <si>
    <t>7242</t>
  </si>
  <si>
    <t>Апаратник на приготуванні сумішей та розчинів</t>
  </si>
  <si>
    <t>8121</t>
  </si>
  <si>
    <t>Складальник</t>
  </si>
  <si>
    <t>8141</t>
  </si>
  <si>
    <t>Оператор верстатів з програмним керуванням</t>
  </si>
  <si>
    <t>8211</t>
  </si>
  <si>
    <t>Пресувальник (хімічне виробництво)</t>
  </si>
  <si>
    <t>8229</t>
  </si>
  <si>
    <t>Кур'єр</t>
  </si>
  <si>
    <t>9151</t>
  </si>
  <si>
    <t>Укладальник-пакувальник</t>
  </si>
  <si>
    <t>9322</t>
  </si>
  <si>
    <t>Італія</t>
  </si>
  <si>
    <t>Працевлаш-товано, осіб</t>
  </si>
  <si>
    <t>у тому числі, за країнами: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</si>
  <si>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2023 рік</t>
    </r>
  </si>
  <si>
    <t>2. Працевлаштування громадян за статтю, віковими групами та рівнем освіти за 2023 рік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</si>
  <si>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2023 рік</t>
  </si>
  <si>
    <t>Громадяни, працевлаштовані за кордоном, за країнами світу                                                                                         за  2023 рік</t>
  </si>
  <si>
    <t>Франція</t>
  </si>
  <si>
    <t>Республіка Корея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</si>
  <si>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2023 рік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</si>
  <si>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2023 рік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</si>
  <si>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2023 рік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</si>
  <si>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2023 рік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</si>
  <si>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2023 рік</t>
    </r>
  </si>
  <si>
    <t>Виконавець робіт</t>
  </si>
  <si>
    <t>1223.2</t>
  </si>
  <si>
    <t>Завідувач складу</t>
  </si>
  <si>
    <t>1226.2</t>
  </si>
  <si>
    <t>Начальник відділу</t>
  </si>
  <si>
    <t>1229.7</t>
  </si>
  <si>
    <t>Менеджер (управитель) з логістики</t>
  </si>
  <si>
    <t>Інженер з охорони праці</t>
  </si>
  <si>
    <t>Кошторисник</t>
  </si>
  <si>
    <t>3112</t>
  </si>
  <si>
    <t>Обліковець з реєстрації бухгалтерських даних</t>
  </si>
  <si>
    <t>4121</t>
  </si>
  <si>
    <t>Службовець на складі (комірник)</t>
  </si>
  <si>
    <t>4131</t>
  </si>
  <si>
    <t>Помічник фармацевта</t>
  </si>
  <si>
    <t>5139</t>
  </si>
  <si>
    <t>Слюсар-ремонтник</t>
  </si>
  <si>
    <t>7233</t>
  </si>
  <si>
    <t>Розкрійник</t>
  </si>
  <si>
    <t>7435</t>
  </si>
  <si>
    <t>Токар</t>
  </si>
  <si>
    <t>Прибиральник виробничих приміщень</t>
  </si>
  <si>
    <t>Підсобний робітник</t>
  </si>
  <si>
    <t>Вантажник</t>
  </si>
  <si>
    <t>9333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</si>
</sst>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0">
    <xf numFmtId="0" fontId="0" fillId="0" borderId="0"/>
    <xf numFmtId="0" fontId="9" fillId="0" borderId="0"/>
    <xf numFmtId="0" fontId="10" fillId="0" borderId="0"/>
    <xf numFmtId="0" fontId="1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8" fillId="12" borderId="0" applyNumberFormat="0" applyBorder="0" applyAlignment="0" applyProtection="0"/>
    <xf numFmtId="0" fontId="19" fillId="10" borderId="56" applyNumberFormat="0" applyAlignment="0" applyProtection="0"/>
    <xf numFmtId="0" fontId="20" fillId="17" borderId="5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58" applyNumberFormat="0" applyFill="0" applyAlignment="0" applyProtection="0"/>
    <xf numFmtId="0" fontId="24" fillId="0" borderId="59" applyNumberFormat="0" applyFill="0" applyAlignment="0" applyProtection="0"/>
    <xf numFmtId="0" fontId="25" fillId="0" borderId="60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56" applyNumberFormat="0" applyAlignment="0" applyProtection="0"/>
    <xf numFmtId="0" fontId="27" fillId="0" borderId="61" applyNumberFormat="0" applyFill="0" applyAlignment="0" applyProtection="0"/>
    <xf numFmtId="0" fontId="28" fillId="11" borderId="0" applyNumberFormat="0" applyBorder="0" applyAlignment="0" applyProtection="0"/>
    <xf numFmtId="0" fontId="16" fillId="5" borderId="62" applyNumberFormat="0" applyFont="0" applyAlignment="0" applyProtection="0"/>
    <xf numFmtId="0" fontId="29" fillId="10" borderId="63" applyNumberFormat="0" applyAlignment="0" applyProtection="0"/>
    <xf numFmtId="0" fontId="16" fillId="0" borderId="0"/>
    <xf numFmtId="0" fontId="39" fillId="0" borderId="0"/>
    <xf numFmtId="0" fontId="40" fillId="0" borderId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1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13" borderId="0" applyNumberFormat="0" applyBorder="0" applyAlignment="0" applyProtection="0"/>
    <xf numFmtId="0" fontId="17" fillId="35" borderId="0" applyNumberFormat="0" applyBorder="0" applyAlignment="0" applyProtection="0"/>
    <xf numFmtId="0" fontId="17" fillId="1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13" borderId="0" applyNumberFormat="0" applyBorder="0" applyAlignment="0" applyProtection="0"/>
    <xf numFmtId="0" fontId="17" fillId="36" borderId="0" applyNumberFormat="0" applyBorder="0" applyAlignment="0" applyProtection="0"/>
    <xf numFmtId="0" fontId="17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1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13" borderId="0" applyNumberFormat="0" applyBorder="0" applyAlignment="0" applyProtection="0"/>
    <xf numFmtId="0" fontId="17" fillId="35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42" borderId="0" applyNumberFormat="0" applyBorder="0" applyAlignment="0" applyProtection="0"/>
    <xf numFmtId="0" fontId="17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9" fillId="43" borderId="56" applyNumberFormat="0" applyAlignment="0" applyProtection="0"/>
    <xf numFmtId="0" fontId="19" fillId="10" borderId="56" applyNumberFormat="0" applyAlignment="0" applyProtection="0"/>
    <xf numFmtId="0" fontId="19" fillId="10" borderId="56" applyNumberFormat="0" applyAlignment="0" applyProtection="0"/>
    <xf numFmtId="0" fontId="20" fillId="44" borderId="57" applyNumberFormat="0" applyAlignment="0" applyProtection="0"/>
    <xf numFmtId="0" fontId="20" fillId="17" borderId="57" applyNumberFormat="0" applyAlignment="0" applyProtection="0"/>
    <xf numFmtId="0" fontId="20" fillId="17" borderId="57" applyNumberFormat="0" applyAlignment="0" applyProtection="0"/>
    <xf numFmtId="0" fontId="41" fillId="0" borderId="0"/>
    <xf numFmtId="0" fontId="22" fillId="21" borderId="0" applyNumberFormat="0" applyBorder="0" applyAlignment="0" applyProtection="0"/>
    <xf numFmtId="0" fontId="22" fillId="7" borderId="0" applyNumberFormat="0" applyBorder="0" applyAlignment="0" applyProtection="0"/>
    <xf numFmtId="0" fontId="36" fillId="0" borderId="67" applyNumberFormat="0" applyFill="0" applyAlignment="0" applyProtection="0"/>
    <xf numFmtId="0" fontId="37" fillId="0" borderId="68" applyNumberFormat="0" applyFill="0" applyAlignment="0" applyProtection="0"/>
    <xf numFmtId="0" fontId="38" fillId="0" borderId="69" applyNumberFormat="0" applyFill="0" applyAlignment="0" applyProtection="0"/>
    <xf numFmtId="0" fontId="38" fillId="0" borderId="0" applyNumberFormat="0" applyFill="0" applyBorder="0" applyAlignment="0" applyProtection="0"/>
    <xf numFmtId="0" fontId="26" fillId="25" borderId="56" applyNumberFormat="0" applyAlignment="0" applyProtection="0"/>
    <xf numFmtId="0" fontId="26" fillId="3" borderId="56" applyNumberFormat="0" applyAlignment="0" applyProtection="0"/>
    <xf numFmtId="0" fontId="26" fillId="3" borderId="56" applyNumberFormat="0" applyAlignment="0" applyProtection="0"/>
    <xf numFmtId="0" fontId="28" fillId="45" borderId="0" applyNumberFormat="0" applyBorder="0" applyAlignment="0" applyProtection="0"/>
    <xf numFmtId="0" fontId="28" fillId="11" borderId="0" applyNumberFormat="0" applyBorder="0" applyAlignment="0" applyProtection="0"/>
    <xf numFmtId="0" fontId="42" fillId="46" borderId="62" applyNumberFormat="0" applyAlignment="0" applyProtection="0"/>
    <xf numFmtId="0" fontId="16" fillId="5" borderId="62" applyNumberFormat="0" applyFont="0" applyAlignment="0" applyProtection="0"/>
    <xf numFmtId="0" fontId="10" fillId="5" borderId="62" applyNumberFormat="0" applyFont="0" applyAlignment="0" applyProtection="0"/>
    <xf numFmtId="0" fontId="29" fillId="43" borderId="63" applyNumberFormat="0" applyAlignment="0" applyProtection="0"/>
    <xf numFmtId="0" fontId="29" fillId="10" borderId="63" applyNumberFormat="0" applyAlignment="0" applyProtection="0"/>
    <xf numFmtId="0" fontId="29" fillId="10" borderId="63" applyNumberFormat="0" applyAlignment="0" applyProtection="0"/>
  </cellStyleXfs>
  <cellXfs count="29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2" applyFont="1"/>
    <xf numFmtId="0" fontId="1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7" fillId="0" borderId="0" xfId="2" applyFont="1"/>
    <xf numFmtId="3" fontId="7" fillId="0" borderId="0" xfId="2" applyNumberFormat="1" applyFont="1"/>
    <xf numFmtId="0" fontId="1" fillId="0" borderId="0" xfId="2" applyFont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3" fontId="6" fillId="0" borderId="17" xfId="2" applyNumberFormat="1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11" fillId="0" borderId="40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1" fillId="0" borderId="22" xfId="2" applyFont="1" applyBorder="1" applyAlignment="1">
      <alignment horizontal="center" vertical="center" wrapText="1"/>
    </xf>
    <xf numFmtId="0" fontId="11" fillId="0" borderId="47" xfId="2" applyFont="1" applyBorder="1" applyAlignment="1">
      <alignment horizontal="center" vertical="center" wrapText="1"/>
    </xf>
    <xf numFmtId="0" fontId="11" fillId="0" borderId="48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textRotation="90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27" xfId="2" applyFont="1" applyBorder="1" applyAlignment="1">
      <alignment horizontal="center" vertical="center" textRotation="90" wrapText="1"/>
    </xf>
    <xf numFmtId="3" fontId="7" fillId="0" borderId="31" xfId="2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51" xfId="3" applyFont="1" applyBorder="1" applyAlignment="1">
      <alignment horizontal="center" vertical="center" wrapText="1"/>
    </xf>
    <xf numFmtId="0" fontId="2" fillId="0" borderId="52" xfId="3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2" fillId="0" borderId="53" xfId="3" applyFont="1" applyBorder="1" applyAlignment="1">
      <alignment horizontal="center" vertical="center" wrapText="1"/>
    </xf>
    <xf numFmtId="0" fontId="2" fillId="0" borderId="54" xfId="3" applyFont="1" applyBorder="1" applyAlignment="1">
      <alignment horizontal="center" vertical="center" wrapText="1"/>
    </xf>
    <xf numFmtId="0" fontId="2" fillId="0" borderId="46" xfId="3" applyFont="1" applyBorder="1" applyAlignment="1">
      <alignment horizontal="center" vertical="center" wrapText="1"/>
    </xf>
    <xf numFmtId="0" fontId="6" fillId="0" borderId="0" xfId="2" applyFont="1"/>
    <xf numFmtId="3" fontId="6" fillId="0" borderId="0" xfId="2" applyNumberFormat="1" applyFont="1"/>
    <xf numFmtId="0" fontId="13" fillId="0" borderId="0" xfId="2" applyFont="1"/>
    <xf numFmtId="0" fontId="8" fillId="0" borderId="7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/>
    </xf>
    <xf numFmtId="3" fontId="8" fillId="0" borderId="22" xfId="2" applyNumberFormat="1" applyFont="1" applyBorder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3" fontId="8" fillId="0" borderId="22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2" fillId="0" borderId="31" xfId="0" quotePrefix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 textRotation="90" wrapText="1"/>
    </xf>
    <xf numFmtId="0" fontId="5" fillId="0" borderId="18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3" xfId="2" applyFont="1" applyBorder="1" applyAlignment="1">
      <alignment horizontal="center" vertical="center" textRotation="90" wrapText="1"/>
    </xf>
    <xf numFmtId="3" fontId="8" fillId="0" borderId="40" xfId="2" applyNumberFormat="1" applyFont="1" applyBorder="1" applyAlignment="1">
      <alignment horizontal="center" vertical="center" wrapText="1"/>
    </xf>
    <xf numFmtId="3" fontId="8" fillId="0" borderId="20" xfId="2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8" fillId="0" borderId="1" xfId="1" applyNumberFormat="1" applyFont="1" applyBorder="1" applyAlignment="1" applyProtection="1">
      <alignment horizontal="center" vertical="center" wrapText="1"/>
      <protection locked="0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11" xfId="1" applyNumberFormat="1" applyFont="1" applyBorder="1" applyAlignment="1" applyProtection="1">
      <alignment horizontal="center" vertical="center" wrapText="1"/>
      <protection locked="0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8" fillId="0" borderId="55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textRotation="90" wrapText="1"/>
    </xf>
    <xf numFmtId="0" fontId="4" fillId="0" borderId="34" xfId="2" applyFont="1" applyBorder="1" applyAlignment="1">
      <alignment horizontal="center" vertical="center" textRotation="90" wrapText="1"/>
    </xf>
    <xf numFmtId="0" fontId="7" fillId="0" borderId="18" xfId="2" applyFont="1" applyBorder="1" applyAlignment="1">
      <alignment horizontal="center" vertical="center" textRotation="90" wrapText="1"/>
    </xf>
    <xf numFmtId="0" fontId="3" fillId="0" borderId="33" xfId="2" applyFont="1" applyBorder="1" applyAlignment="1">
      <alignment horizontal="left" vertical="center" wrapText="1"/>
    </xf>
    <xf numFmtId="3" fontId="6" fillId="0" borderId="30" xfId="2" applyNumberFormat="1" applyFont="1" applyBorder="1" applyAlignment="1">
      <alignment horizontal="center" vertical="center"/>
    </xf>
    <xf numFmtId="3" fontId="7" fillId="0" borderId="3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3" fontId="7" fillId="0" borderId="1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7" fillId="0" borderId="12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center" vertical="center"/>
    </xf>
    <xf numFmtId="3" fontId="8" fillId="0" borderId="4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16" xfId="1" applyNumberFormat="1" applyFont="1" applyBorder="1" applyAlignment="1" applyProtection="1">
      <alignment horizontal="center" vertical="center" wrapText="1"/>
      <protection locked="0"/>
    </xf>
    <xf numFmtId="3" fontId="8" fillId="0" borderId="26" xfId="1" applyNumberFormat="1" applyFont="1" applyBorder="1" applyAlignment="1" applyProtection="1">
      <alignment horizontal="center" vertical="center" wrapText="1"/>
      <protection locked="0"/>
    </xf>
    <xf numFmtId="3" fontId="8" fillId="0" borderId="66" xfId="1" applyNumberFormat="1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2" xfId="2" applyNumberFormat="1" applyFont="1" applyBorder="1" applyAlignment="1">
      <alignment horizontal="center" vertical="center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5" xfId="2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  <protection locked="0"/>
    </xf>
    <xf numFmtId="3" fontId="6" fillId="0" borderId="5" xfId="1" applyNumberFormat="1" applyFont="1" applyBorder="1" applyAlignment="1" applyProtection="1">
      <alignment horizontal="center" vertical="center" wrapText="1"/>
      <protection locked="0"/>
    </xf>
    <xf numFmtId="3" fontId="7" fillId="0" borderId="27" xfId="2" applyNumberFormat="1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3" fontId="7" fillId="0" borderId="55" xfId="2" applyNumberFormat="1" applyFont="1" applyBorder="1" applyAlignment="1">
      <alignment horizontal="center" vertical="center"/>
    </xf>
    <xf numFmtId="0" fontId="35" fillId="0" borderId="0" xfId="0" applyFont="1"/>
    <xf numFmtId="0" fontId="7" fillId="0" borderId="4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41" xfId="2" applyFont="1" applyBorder="1" applyAlignment="1">
      <alignment horizontal="left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26" xfId="2" applyNumberFormat="1" applyFont="1" applyBorder="1" applyAlignment="1">
      <alignment horizontal="center" vertical="center"/>
    </xf>
    <xf numFmtId="3" fontId="7" fillId="0" borderId="6" xfId="2" applyNumberFormat="1" applyFont="1" applyBorder="1" applyAlignment="1">
      <alignment horizontal="center" vertical="center"/>
    </xf>
    <xf numFmtId="3" fontId="7" fillId="0" borderId="16" xfId="2" applyNumberFormat="1" applyFont="1" applyBorder="1" applyAlignment="1">
      <alignment horizontal="center" vertical="center"/>
    </xf>
    <xf numFmtId="3" fontId="7" fillId="0" borderId="4" xfId="2" applyNumberFormat="1" applyFont="1" applyBorder="1" applyAlignment="1">
      <alignment horizontal="center" vertical="center"/>
    </xf>
    <xf numFmtId="3" fontId="7" fillId="0" borderId="17" xfId="2" applyNumberFormat="1" applyFont="1" applyBorder="1" applyAlignment="1">
      <alignment horizontal="center" vertical="center"/>
    </xf>
    <xf numFmtId="0" fontId="7" fillId="0" borderId="37" xfId="2" applyFont="1" applyBorder="1" applyAlignment="1">
      <alignment vertical="center" wrapText="1"/>
    </xf>
    <xf numFmtId="0" fontId="6" fillId="0" borderId="37" xfId="2" applyFont="1" applyBorder="1" applyAlignment="1">
      <alignment vertical="center" wrapText="1"/>
    </xf>
    <xf numFmtId="3" fontId="6" fillId="0" borderId="26" xfId="2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left" vertical="center" wrapText="1"/>
    </xf>
    <xf numFmtId="0" fontId="7" fillId="0" borderId="38" xfId="2" applyFont="1" applyBorder="1" applyAlignment="1">
      <alignment vertical="center" wrapText="1"/>
    </xf>
    <xf numFmtId="3" fontId="7" fillId="0" borderId="48" xfId="2" applyNumberFormat="1" applyFont="1" applyBorder="1" applyAlignment="1">
      <alignment horizontal="center" vertical="center"/>
    </xf>
    <xf numFmtId="3" fontId="7" fillId="0" borderId="39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6" fillId="0" borderId="16" xfId="2" applyNumberFormat="1" applyFont="1" applyBorder="1" applyAlignment="1">
      <alignment horizontal="center" vertical="center"/>
    </xf>
    <xf numFmtId="3" fontId="8" fillId="0" borderId="25" xfId="2" applyNumberFormat="1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 wrapText="1"/>
    </xf>
    <xf numFmtId="3" fontId="8" fillId="0" borderId="26" xfId="2" applyNumberFormat="1" applyFont="1" applyBorder="1" applyAlignment="1">
      <alignment horizontal="center" vertic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16" xfId="2" applyNumberFormat="1" applyFont="1" applyBorder="1" applyAlignment="1">
      <alignment horizontal="center" vertical="center"/>
    </xf>
    <xf numFmtId="3" fontId="8" fillId="0" borderId="17" xfId="2" applyNumberFormat="1" applyFont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8" fillId="0" borderId="5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7" fillId="0" borderId="1" xfId="1" applyFont="1" applyBorder="1" applyAlignment="1" applyProtection="1">
      <alignment horizontal="center" vertical="center" wrapText="1"/>
      <protection locked="0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3" fontId="4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55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/>
    </xf>
    <xf numFmtId="3" fontId="8" fillId="0" borderId="33" xfId="2" applyNumberFormat="1" applyFont="1" applyBorder="1" applyAlignment="1">
      <alignment horizontal="center" vertical="center" wrapText="1"/>
    </xf>
    <xf numFmtId="3" fontId="6" fillId="0" borderId="41" xfId="2" applyNumberFormat="1" applyFont="1" applyBorder="1" applyAlignment="1">
      <alignment horizontal="center" vertical="center"/>
    </xf>
    <xf numFmtId="3" fontId="7" fillId="0" borderId="37" xfId="2" applyNumberFormat="1" applyFont="1" applyBorder="1" applyAlignment="1">
      <alignment horizontal="center" vertical="center"/>
    </xf>
    <xf numFmtId="3" fontId="8" fillId="0" borderId="37" xfId="2" applyNumberFormat="1" applyFont="1" applyBorder="1" applyAlignment="1">
      <alignment horizontal="center" vertical="center"/>
    </xf>
    <xf numFmtId="3" fontId="7" fillId="0" borderId="38" xfId="2" applyNumberFormat="1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3" fontId="7" fillId="0" borderId="70" xfId="2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 indent="3"/>
    </xf>
    <xf numFmtId="0" fontId="5" fillId="0" borderId="65" xfId="0" applyFont="1" applyBorder="1" applyAlignment="1">
      <alignment horizontal="left" vertical="center" wrapText="1" indent="3"/>
    </xf>
    <xf numFmtId="0" fontId="5" fillId="0" borderId="72" xfId="0" applyFont="1" applyBorder="1" applyAlignment="1">
      <alignment horizontal="left" vertical="center" wrapText="1" indent="3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" fillId="0" borderId="46" xfId="2" applyFont="1" applyBorder="1" applyAlignment="1">
      <alignment horizontal="right" vertical="center"/>
    </xf>
    <xf numFmtId="0" fontId="2" fillId="0" borderId="35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1" fillId="0" borderId="0" xfId="2" applyFont="1" applyAlignment="1">
      <alignment horizontal="right" vertical="center"/>
    </xf>
    <xf numFmtId="0" fontId="2" fillId="0" borderId="28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34" fillId="0" borderId="20" xfId="2" applyFont="1" applyBorder="1" applyAlignment="1">
      <alignment horizontal="center" vertical="center" wrapText="1"/>
    </xf>
    <xf numFmtId="0" fontId="34" fillId="0" borderId="21" xfId="2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vertical="center" wrapText="1"/>
    </xf>
    <xf numFmtId="0" fontId="34" fillId="0" borderId="25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8" fillId="0" borderId="64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2" fillId="0" borderId="64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7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 wrapText="1"/>
    </xf>
    <xf numFmtId="0" fontId="6" fillId="0" borderId="64" xfId="2" applyFont="1" applyBorder="1" applyAlignment="1">
      <alignment horizontal="center" vertical="center" textRotation="90" wrapText="1"/>
    </xf>
    <xf numFmtId="0" fontId="6" fillId="0" borderId="47" xfId="2" applyFont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6" fillId="0" borderId="32" xfId="2" applyFont="1" applyBorder="1" applyAlignment="1">
      <alignment horizontal="center" vertical="center" wrapText="1"/>
    </xf>
    <xf numFmtId="0" fontId="8" fillId="0" borderId="6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</cellXfs>
  <cellStyles count="230">
    <cellStyle name=" 1" xfId="61" xr:uid="{308262B8-66CF-46EA-9E41-91F95C6DEF0B}"/>
    <cellStyle name=" 1 2" xfId="62" xr:uid="{7D3D9724-AF4D-4D3C-BBA4-7DBB8DD07DF1}"/>
    <cellStyle name="20% - Accent1" xfId="4" xr:uid="{00000000-0005-0000-0000-000000000000}"/>
    <cellStyle name="20% - Accent1 2" xfId="64" xr:uid="{9E7864C8-169B-454F-819A-BD26F4030BBD}"/>
    <cellStyle name="20% - Accent1 3" xfId="65" xr:uid="{F50B19A6-E432-4E58-8763-4899B3289260}"/>
    <cellStyle name="20% - Accent1 4" xfId="63" xr:uid="{75E37AED-7264-4E39-9A8F-A68EC85B57A0}"/>
    <cellStyle name="20% - Accent2" xfId="5" xr:uid="{00000000-0005-0000-0000-000001000000}"/>
    <cellStyle name="20% - Accent2 2" xfId="67" xr:uid="{3DAB4722-D600-4353-B06E-E66619AFF9D4}"/>
    <cellStyle name="20% - Accent2 3" xfId="68" xr:uid="{937AD267-4FA4-42CF-8F30-C0AB462C268E}"/>
    <cellStyle name="20% - Accent2 4" xfId="66" xr:uid="{74CE13E1-6434-4A9A-B3D1-C5CF2068BD89}"/>
    <cellStyle name="20% - Accent3" xfId="6" xr:uid="{00000000-0005-0000-0000-000002000000}"/>
    <cellStyle name="20% - Accent3 2" xfId="70" xr:uid="{0CC172B3-E2C1-426A-A932-A96BCBEE2C69}"/>
    <cellStyle name="20% - Accent3 3" xfId="71" xr:uid="{4D8BE989-AFD3-400F-95B5-AD5CEC658F93}"/>
    <cellStyle name="20% - Accent3 4" xfId="69" xr:uid="{83E7077B-A103-46E7-B652-365399F05158}"/>
    <cellStyle name="20% - Accent4" xfId="7" xr:uid="{00000000-0005-0000-0000-000003000000}"/>
    <cellStyle name="20% - Accent4 2" xfId="73" xr:uid="{5BC47D43-CFA4-4ADE-AE25-7A392880F5D1}"/>
    <cellStyle name="20% - Accent4 3" xfId="74" xr:uid="{13A4699F-8E1E-4D64-9098-8F55FF0EED07}"/>
    <cellStyle name="20% - Accent4 4" xfId="72" xr:uid="{FBF8BF57-A3E3-478E-9C3B-CB047BBC2364}"/>
    <cellStyle name="20% - Accent5" xfId="8" xr:uid="{00000000-0005-0000-0000-000004000000}"/>
    <cellStyle name="20% - Accent5 2" xfId="76" xr:uid="{B034D86D-2F11-4DD6-A068-0B9C8595D3F6}"/>
    <cellStyle name="20% - Accent5 3" xfId="77" xr:uid="{7B28C459-EBBC-4A8E-BAA8-4DE07B95167E}"/>
    <cellStyle name="20% - Accent5 4" xfId="75" xr:uid="{EEB96C95-838E-4208-BC7F-FF79B7659223}"/>
    <cellStyle name="20% - Accent6" xfId="9" xr:uid="{00000000-0005-0000-0000-000005000000}"/>
    <cellStyle name="20% - Accent6 2" xfId="79" xr:uid="{2E8CCF3B-09F9-46E5-9ED2-1EE91C6E7912}"/>
    <cellStyle name="20% - Accent6 3" xfId="80" xr:uid="{6457E454-6C3E-4CF2-A71B-FF56BF06DFD8}"/>
    <cellStyle name="20% - Accent6 4" xfId="78" xr:uid="{A0808FC9-715F-460A-B63D-87F312B110FD}"/>
    <cellStyle name="20% - Акцент1" xfId="10" xr:uid="{00000000-0005-0000-0000-000006000000}"/>
    <cellStyle name="20% — акцент1" xfId="81" xr:uid="{98DC60F2-BC35-47E8-A0FA-05EE2F213862}"/>
    <cellStyle name="20% - Акцент1 2" xfId="82" xr:uid="{EE5EE12C-758A-4987-AD61-1A657B4578C9}"/>
    <cellStyle name="20% - Акцент1 3" xfId="83" xr:uid="{FF972AF1-C47B-4ADD-844D-C8EABEA017F0}"/>
    <cellStyle name="20% - Акцент2" xfId="11" xr:uid="{00000000-0005-0000-0000-000007000000}"/>
    <cellStyle name="20% — акцент2" xfId="84" xr:uid="{D323F74D-832C-4F60-9AB5-2AEC7C195019}"/>
    <cellStyle name="20% - Акцент2 2" xfId="85" xr:uid="{9CB9C987-F3CB-4F1C-A87D-17542323C300}"/>
    <cellStyle name="20% - Акцент2 3" xfId="86" xr:uid="{3468932F-D7D2-484A-9DA7-8D487CC9C52B}"/>
    <cellStyle name="20% - Акцент3" xfId="12" xr:uid="{00000000-0005-0000-0000-000008000000}"/>
    <cellStyle name="20% — акцент3" xfId="87" xr:uid="{B82B08EC-61D9-430D-8F69-4C27D450B801}"/>
    <cellStyle name="20% - Акцент3 2" xfId="88" xr:uid="{DB54189F-2F61-42A9-B7C9-698B7354FD80}"/>
    <cellStyle name="20% - Акцент3 3" xfId="89" xr:uid="{930C6E7C-F407-46D6-88BE-23FEA276FE0E}"/>
    <cellStyle name="20% - Акцент4" xfId="13" xr:uid="{00000000-0005-0000-0000-000009000000}"/>
    <cellStyle name="20% — акцент4" xfId="90" xr:uid="{E5FFA0DF-62E5-424D-B4C6-3C2031959F2F}"/>
    <cellStyle name="20% - Акцент4 2" xfId="91" xr:uid="{A70B9626-D124-4F3C-AFE3-3969AAA4D3DA}"/>
    <cellStyle name="20% - Акцент4 3" xfId="92" xr:uid="{B6563BBA-D0AA-432C-9C33-9BCACC269951}"/>
    <cellStyle name="20% - Акцент5" xfId="14" xr:uid="{00000000-0005-0000-0000-00000A000000}"/>
    <cellStyle name="20% — акцент5" xfId="93" xr:uid="{63458C3D-063A-466F-BC69-93BAFB500556}"/>
    <cellStyle name="20% - Акцент5 2" xfId="94" xr:uid="{3779BE36-E737-4991-8348-857DB0FF992E}"/>
    <cellStyle name="20% - Акцент5 3" xfId="95" xr:uid="{523A95FC-E5F0-4D87-9F90-32D39B0BD3AB}"/>
    <cellStyle name="20% - Акцент6" xfId="15" xr:uid="{00000000-0005-0000-0000-00000B000000}"/>
    <cellStyle name="20% — акцент6" xfId="96" xr:uid="{F18D2950-EE94-4640-94B7-0BD6B9EFCD70}"/>
    <cellStyle name="20% - Акцент6 2" xfId="97" xr:uid="{F7AB34F9-6D0F-451F-BAA3-C6FF643FDB67}"/>
    <cellStyle name="20% - Акцент6 3" xfId="98" xr:uid="{87E9A36B-0CB3-4298-8257-E9EC04BE140D}"/>
    <cellStyle name="20% – Акцентування1" xfId="99" xr:uid="{D99DD083-163D-4571-A249-AF3A00339C6E}"/>
    <cellStyle name="20% – Акцентування2" xfId="100" xr:uid="{50D4FAEF-11ED-414F-9BE7-8816F22AA603}"/>
    <cellStyle name="20% – Акцентування3" xfId="101" xr:uid="{635E04A2-5FF1-449C-BB01-C3317949C9BD}"/>
    <cellStyle name="20% – Акцентування4" xfId="102" xr:uid="{EE674811-6723-42AD-884C-25DD23B9BA9B}"/>
    <cellStyle name="20% – Акцентування5" xfId="103" xr:uid="{9CB9A41E-714A-4FAE-9652-DAABD2B12B71}"/>
    <cellStyle name="20% – Акцентування6" xfId="104" xr:uid="{4283AF64-2519-4F70-A462-FF56F9DB3825}"/>
    <cellStyle name="40% - Accent1" xfId="16" xr:uid="{00000000-0005-0000-0000-00000C000000}"/>
    <cellStyle name="40% - Accent1 2" xfId="105" xr:uid="{1FBC0DF6-0F10-4FE1-9D9E-9D294E0F1CFA}"/>
    <cellStyle name="40% - Accent1 3" xfId="106" xr:uid="{68678A99-7B32-4117-AB54-D8D8EF594EB1}"/>
    <cellStyle name="40% - Accent2" xfId="17" xr:uid="{00000000-0005-0000-0000-00000D000000}"/>
    <cellStyle name="40% - Accent2 2" xfId="108" xr:uid="{49FF5774-8389-435C-A12C-5ADAE3407A06}"/>
    <cellStyle name="40% - Accent2 3" xfId="109" xr:uid="{419EA214-69C0-4328-8B94-7EAAFFBC4C70}"/>
    <cellStyle name="40% - Accent2 4" xfId="107" xr:uid="{3313F856-6756-47D5-8753-8DA7EE73869C}"/>
    <cellStyle name="40% - Accent3" xfId="18" xr:uid="{00000000-0005-0000-0000-00000E000000}"/>
    <cellStyle name="40% - Accent3 2" xfId="111" xr:uid="{2A5FD626-2839-4F15-BA2F-1B6027797DEE}"/>
    <cellStyle name="40% - Accent3 3" xfId="112" xr:uid="{B4E4AFED-4DA0-4F01-BF56-FAC31B617374}"/>
    <cellStyle name="40% - Accent3 4" xfId="110" xr:uid="{AFC8B344-9270-4B00-B58E-846BFC07E735}"/>
    <cellStyle name="40% - Accent4" xfId="19" xr:uid="{00000000-0005-0000-0000-00000F000000}"/>
    <cellStyle name="40% - Accent4 2" xfId="114" xr:uid="{8FCB822A-F3CB-429D-A383-C6941CF5978F}"/>
    <cellStyle name="40% - Accent4 3" xfId="115" xr:uid="{03DF8CB3-8E1B-4C53-987A-F0D97B8DCC31}"/>
    <cellStyle name="40% - Accent4 4" xfId="113" xr:uid="{730717F3-50F8-450E-AA7B-C4F33B9CEA62}"/>
    <cellStyle name="40% - Accent5" xfId="20" xr:uid="{00000000-0005-0000-0000-000010000000}"/>
    <cellStyle name="40% - Accent5 2" xfId="116" xr:uid="{DA4CFC36-00DD-4E96-BC31-A276BB00A300}"/>
    <cellStyle name="40% - Accent5 3" xfId="117" xr:uid="{37908855-C086-40C4-988F-EE3047582F34}"/>
    <cellStyle name="40% - Accent6" xfId="21" xr:uid="{00000000-0005-0000-0000-000011000000}"/>
    <cellStyle name="40% - Accent6 2" xfId="119" xr:uid="{A35A2B09-63BF-4E09-A842-3CB21706D336}"/>
    <cellStyle name="40% - Accent6 3" xfId="120" xr:uid="{6D6B728F-2A88-4847-8D7F-818C209313AE}"/>
    <cellStyle name="40% - Accent6 4" xfId="118" xr:uid="{7859DB14-92B8-4C19-981A-C3AE491CD278}"/>
    <cellStyle name="40% - Акцент1" xfId="22" xr:uid="{00000000-0005-0000-0000-000012000000}"/>
    <cellStyle name="40% — акцент1" xfId="121" xr:uid="{1875E037-DBF4-4C55-8DCA-ED063A5714B0}"/>
    <cellStyle name="40% - Акцент1 2" xfId="122" xr:uid="{2DF88CB3-F712-4F21-8BE3-A29A8DE5E706}"/>
    <cellStyle name="40% - Акцент1 3" xfId="123" xr:uid="{065E6D8C-2705-4ED8-BDA2-7C67A1C543BC}"/>
    <cellStyle name="40% - Акцент2" xfId="23" xr:uid="{00000000-0005-0000-0000-000013000000}"/>
    <cellStyle name="40% — акцент2" xfId="124" xr:uid="{C752AD63-544D-4847-8BC0-C0D1A200B47B}"/>
    <cellStyle name="40% - Акцент2 2" xfId="125" xr:uid="{FD62E500-AC38-4E7C-AB74-F43A1D73AB09}"/>
    <cellStyle name="40% - Акцент2 3" xfId="126" xr:uid="{94F5462F-7B74-4193-B899-06CC8ADEAC5D}"/>
    <cellStyle name="40% - Акцент3" xfId="24" xr:uid="{00000000-0005-0000-0000-000014000000}"/>
    <cellStyle name="40% — акцент3" xfId="127" xr:uid="{B14EB16B-FFC5-4F11-9767-E65C6CB58EBA}"/>
    <cellStyle name="40% - Акцент3 2" xfId="128" xr:uid="{3840759E-5331-4C5C-A150-CEC384A21628}"/>
    <cellStyle name="40% - Акцент3 3" xfId="129" xr:uid="{19A23AA0-97D4-44F3-8024-CC6690951F3B}"/>
    <cellStyle name="40% - Акцент4" xfId="25" xr:uid="{00000000-0005-0000-0000-000015000000}"/>
    <cellStyle name="40% — акцент4" xfId="130" xr:uid="{AE9A3873-5CD8-4120-B50A-BCFB5688AC09}"/>
    <cellStyle name="40% - Акцент4 2" xfId="131" xr:uid="{167E2F73-8FF0-489B-8EEE-E34FFF158526}"/>
    <cellStyle name="40% - Акцент4 3" xfId="132" xr:uid="{0727688C-BAFF-4BE1-846A-DEE8F4F4FDEC}"/>
    <cellStyle name="40% - Акцент5" xfId="26" xr:uid="{00000000-0005-0000-0000-000016000000}"/>
    <cellStyle name="40% — акцент5" xfId="133" xr:uid="{315CA485-8EE7-4772-A709-4DC9A3CB1BA8}"/>
    <cellStyle name="40% - Акцент5 2" xfId="134" xr:uid="{BED5FA4C-FE94-493C-883D-457E0A792611}"/>
    <cellStyle name="40% - Акцент5 3" xfId="135" xr:uid="{AC458377-EE0B-478F-99AB-ADEB2B60DB74}"/>
    <cellStyle name="40% - Акцент6" xfId="27" xr:uid="{00000000-0005-0000-0000-000017000000}"/>
    <cellStyle name="40% — акцент6" xfId="136" xr:uid="{3C65F47A-1217-4BD6-8BB2-53CB020D8ABD}"/>
    <cellStyle name="40% - Акцент6 2" xfId="137" xr:uid="{253E712A-24F4-4F32-807B-FC2644EC98F0}"/>
    <cellStyle name="40% - Акцент6 3" xfId="138" xr:uid="{E5DF13B4-02CC-4B25-A6A9-AC9067040D5B}"/>
    <cellStyle name="40% – Акцентування1" xfId="139" xr:uid="{BBD727B2-45E3-46D4-BA07-362C1B777933}"/>
    <cellStyle name="40% – Акцентування2" xfId="140" xr:uid="{3A4E182B-11CE-46AC-863B-8DB2D5113191}"/>
    <cellStyle name="40% – Акцентування3" xfId="141" xr:uid="{553DA7AB-FF99-4654-895A-E4731AF60430}"/>
    <cellStyle name="40% – Акцентування4" xfId="142" xr:uid="{169AD0D6-C394-42A8-9132-C6437D5142CB}"/>
    <cellStyle name="40% – Акцентування5" xfId="143" xr:uid="{6D076AE7-1128-45C0-B834-EE66AA4E5E50}"/>
    <cellStyle name="40% – Акцентування6" xfId="144" xr:uid="{B57B1CBE-8436-4C76-863B-EC1D28916B58}"/>
    <cellStyle name="60% - Accent1" xfId="28" xr:uid="{00000000-0005-0000-0000-000018000000}"/>
    <cellStyle name="60% - Accent1 2" xfId="146" xr:uid="{A9AC6501-7B11-491B-A999-9B1A52083EE2}"/>
    <cellStyle name="60% - Accent1 3" xfId="147" xr:uid="{6BD9A0A0-600C-4C30-8775-F84388DFBD0B}"/>
    <cellStyle name="60% - Accent1 4" xfId="145" xr:uid="{C8655F85-0256-4D32-B70C-9D167832B16C}"/>
    <cellStyle name="60% - Accent2" xfId="29" xr:uid="{00000000-0005-0000-0000-000019000000}"/>
    <cellStyle name="60% - Accent2 2" xfId="149" xr:uid="{2413FC30-FC4C-4F06-AE4E-9D3D1D61DE64}"/>
    <cellStyle name="60% - Accent2 3" xfId="150" xr:uid="{E3CF56D9-144C-477D-AC22-62C481235448}"/>
    <cellStyle name="60% - Accent2 4" xfId="148" xr:uid="{32B9A988-B38B-4928-B018-2EAD9B22AAF1}"/>
    <cellStyle name="60% - Accent3" xfId="30" xr:uid="{00000000-0005-0000-0000-00001A000000}"/>
    <cellStyle name="60% - Accent3 2" xfId="152" xr:uid="{5697F39F-87DE-4BBF-BFFF-834F6E21E461}"/>
    <cellStyle name="60% - Accent3 3" xfId="153" xr:uid="{C4FE55B8-78FA-46B8-BF85-E1D4B93F0CDB}"/>
    <cellStyle name="60% - Accent3 4" xfId="151" xr:uid="{0231215D-BE5C-4170-A073-B60EFF51D742}"/>
    <cellStyle name="60% - Accent4" xfId="31" xr:uid="{00000000-0005-0000-0000-00001B000000}"/>
    <cellStyle name="60% - Accent4 2" xfId="155" xr:uid="{489944DC-DC49-4472-9B82-71660967CF51}"/>
    <cellStyle name="60% - Accent4 3" xfId="156" xr:uid="{BCEB5979-AC66-436B-84FC-7D9772414CB6}"/>
    <cellStyle name="60% - Accent4 4" xfId="154" xr:uid="{867704E2-8B0A-497B-A3FC-EDBFE81EC4EB}"/>
    <cellStyle name="60% - Accent5" xfId="32" xr:uid="{00000000-0005-0000-0000-00001C000000}"/>
    <cellStyle name="60% - Accent5 2" xfId="157" xr:uid="{F23A3EC9-CA7C-4864-BD52-238711745744}"/>
    <cellStyle name="60% - Accent5 3" xfId="158" xr:uid="{89667DE3-C959-483D-8663-CD3471C2D88D}"/>
    <cellStyle name="60% - Accent6" xfId="33" xr:uid="{00000000-0005-0000-0000-00001D000000}"/>
    <cellStyle name="60% - Accent6 2" xfId="160" xr:uid="{3F31CD13-4622-4E76-9A66-F4D99D39AB1F}"/>
    <cellStyle name="60% - Accent6 3" xfId="161" xr:uid="{C9905A67-4349-4115-B095-58EA51359E6F}"/>
    <cellStyle name="60% - Accent6 4" xfId="159" xr:uid="{CBE2A035-06E9-4FF4-B8FA-3E7168D1C893}"/>
    <cellStyle name="60% - Акцент1" xfId="34" xr:uid="{00000000-0005-0000-0000-00001E000000}"/>
    <cellStyle name="60% — акцент1" xfId="162" xr:uid="{7FD11AE8-2824-4EC3-8083-71BC5A8805FC}"/>
    <cellStyle name="60% - Акцент1 2" xfId="163" xr:uid="{C9B14BB3-D942-4824-8FDD-6730DAB48FB5}"/>
    <cellStyle name="60% - Акцент1 3" xfId="164" xr:uid="{7D414438-61F3-4AFA-B419-0D70D260701E}"/>
    <cellStyle name="60% - Акцент2" xfId="35" xr:uid="{00000000-0005-0000-0000-00001F000000}"/>
    <cellStyle name="60% — акцент2" xfId="165" xr:uid="{A1C87867-02E1-437C-AA14-C4D52B0F3D68}"/>
    <cellStyle name="60% - Акцент2 2" xfId="166" xr:uid="{621F7C47-555F-4315-8BF9-DD400ABCEA1A}"/>
    <cellStyle name="60% - Акцент2 3" xfId="167" xr:uid="{EDB0A187-96B0-41E8-B5AE-C1FB516699A1}"/>
    <cellStyle name="60% - Акцент3" xfId="36" xr:uid="{00000000-0005-0000-0000-000020000000}"/>
    <cellStyle name="60% — акцент3" xfId="168" xr:uid="{33F5510E-F396-4427-BA19-263F84FC9B72}"/>
    <cellStyle name="60% - Акцент3 2" xfId="169" xr:uid="{DCF21242-38EB-4C4E-ACA4-1DB364BC94E1}"/>
    <cellStyle name="60% - Акцент3 3" xfId="170" xr:uid="{C6C6B444-AC26-4A34-B444-EDD729DC9407}"/>
    <cellStyle name="60% - Акцент4" xfId="37" xr:uid="{00000000-0005-0000-0000-000021000000}"/>
    <cellStyle name="60% — акцент4" xfId="171" xr:uid="{42827991-4765-4F77-952E-6BFF054E8BB4}"/>
    <cellStyle name="60% - Акцент4 2" xfId="172" xr:uid="{9752F87D-828B-4D9B-86F6-BA0A6CAF23EB}"/>
    <cellStyle name="60% - Акцент4 3" xfId="173" xr:uid="{89B4E054-13E9-400A-BA1F-12B7ABD2CE0B}"/>
    <cellStyle name="60% - Акцент5" xfId="38" xr:uid="{00000000-0005-0000-0000-000022000000}"/>
    <cellStyle name="60% — акцент5" xfId="174" xr:uid="{E6FCE5C6-AB75-4484-B3D8-A10499E2120B}"/>
    <cellStyle name="60% - Акцент5 2" xfId="175" xr:uid="{3DCE1DD6-B8C4-475C-AA3D-BA80D8C4E881}"/>
    <cellStyle name="60% - Акцент5 3" xfId="176" xr:uid="{BF318F26-D44A-40C1-B961-E870D696F9C3}"/>
    <cellStyle name="60% - Акцент6" xfId="39" xr:uid="{00000000-0005-0000-0000-000023000000}"/>
    <cellStyle name="60% — акцент6" xfId="177" xr:uid="{38EB6D30-EFE2-4198-A1C8-FA0818F35A47}"/>
    <cellStyle name="60% - Акцент6 2" xfId="178" xr:uid="{7083D048-8BA0-492C-88C2-2860228D52F2}"/>
    <cellStyle name="60% - Акцент6 3" xfId="179" xr:uid="{C1AF968B-787B-442B-97E6-E7CDBB329AA6}"/>
    <cellStyle name="60% – Акцентування1" xfId="180" xr:uid="{6FEE4EB3-B9A9-4B51-89BD-1FD333C0AFD0}"/>
    <cellStyle name="60% – Акцентування2" xfId="181" xr:uid="{59BD920D-EAC3-4554-B987-00B1253CAA96}"/>
    <cellStyle name="60% – Акцентування3" xfId="182" xr:uid="{642107C2-56F7-4248-8397-06B6A681271B}"/>
    <cellStyle name="60% – Акцентування4" xfId="183" xr:uid="{C30E35A2-0152-4E67-8EAF-E5D45511BE78}"/>
    <cellStyle name="60% – Акцентування5" xfId="184" xr:uid="{5F0459E6-510B-424A-A479-F64ACB696213}"/>
    <cellStyle name="60% – Акцентування6" xfId="185" xr:uid="{DB3C4128-CF1D-4A2B-9479-468C32DDA81A}"/>
    <cellStyle name="Accent1" xfId="40" xr:uid="{00000000-0005-0000-0000-000024000000}"/>
    <cellStyle name="Accent1 2" xfId="187" xr:uid="{52297376-6C4D-4A6D-B0CC-99C507817379}"/>
    <cellStyle name="Accent1 3" xfId="188" xr:uid="{EE2FBFEF-97D8-41A6-8901-3B75247871C8}"/>
    <cellStyle name="Accent1 4" xfId="186" xr:uid="{1BD4CE83-FA44-45BE-9816-C66A9F50F121}"/>
    <cellStyle name="Accent2" xfId="41" xr:uid="{00000000-0005-0000-0000-000025000000}"/>
    <cellStyle name="Accent2 2" xfId="190" xr:uid="{C8C8F484-E7BC-45D0-A346-37E81E3BC774}"/>
    <cellStyle name="Accent2 3" xfId="191" xr:uid="{BD3C502E-0BCD-44EE-AAC0-2FF9FA4D6637}"/>
    <cellStyle name="Accent2 4" xfId="189" xr:uid="{A67928B4-D4B7-4E59-BE2A-B5BBC1752370}"/>
    <cellStyle name="Accent3" xfId="42" xr:uid="{00000000-0005-0000-0000-000026000000}"/>
    <cellStyle name="Accent3 2" xfId="193" xr:uid="{B5A5F2CE-0C94-4815-ADE8-A49080EDCAF1}"/>
    <cellStyle name="Accent3 3" xfId="194" xr:uid="{39B3D06F-19F4-46BE-BD96-D28D38ACE6F9}"/>
    <cellStyle name="Accent3 4" xfId="192" xr:uid="{3A478562-13FF-4FE7-81B9-D063F15AD4FD}"/>
    <cellStyle name="Accent4" xfId="43" xr:uid="{00000000-0005-0000-0000-000027000000}"/>
    <cellStyle name="Accent4 2" xfId="196" xr:uid="{3B111992-108D-405D-B9C5-985BA7F596E8}"/>
    <cellStyle name="Accent4 3" xfId="197" xr:uid="{92A501D2-80C6-4BF0-B50C-0AD254AD6667}"/>
    <cellStyle name="Accent4 4" xfId="195" xr:uid="{511664DC-0430-4671-B527-0A8C5E6766F3}"/>
    <cellStyle name="Accent5" xfId="44" xr:uid="{00000000-0005-0000-0000-000028000000}"/>
    <cellStyle name="Accent5 2" xfId="199" xr:uid="{7BCD072B-E521-40BD-BDB1-1F9D9247749B}"/>
    <cellStyle name="Accent5 3" xfId="200" xr:uid="{5137CD52-0E6C-4CA2-BCEF-56350E60C7F1}"/>
    <cellStyle name="Accent5 4" xfId="198" xr:uid="{4063710F-D54C-4799-8F05-C01B91A86E51}"/>
    <cellStyle name="Accent6" xfId="45" xr:uid="{00000000-0005-0000-0000-000029000000}"/>
    <cellStyle name="Accent6 2" xfId="202" xr:uid="{0B3B2EA7-FE1D-48DE-987E-B523253A8DB6}"/>
    <cellStyle name="Accent6 3" xfId="203" xr:uid="{EB8EAA0F-7FDD-48A1-B8A1-3913C7C5CB51}"/>
    <cellStyle name="Accent6 4" xfId="201" xr:uid="{94B9B40B-33DE-444C-9E63-B022338BB584}"/>
    <cellStyle name="Bad" xfId="46" xr:uid="{00000000-0005-0000-0000-00002A000000}"/>
    <cellStyle name="Bad 2" xfId="204" xr:uid="{226E91F1-DF68-4447-BEB6-CD7A8A0FF8DD}"/>
    <cellStyle name="Bad 3" xfId="205" xr:uid="{B703AC88-A97C-44DA-A06C-990001E19D48}"/>
    <cellStyle name="Calculation" xfId="47" xr:uid="{00000000-0005-0000-0000-00002B000000}"/>
    <cellStyle name="Calculation 2" xfId="206" xr:uid="{E4C75CB3-FA40-4911-B10E-FC02A3307B94}"/>
    <cellStyle name="Calculation 3" xfId="207" xr:uid="{59CFF71F-1F7F-4C1A-94D5-F5317EC86F87}"/>
    <cellStyle name="Calculation_Додаток 1 п.17. Шаблон 1-64" xfId="208" xr:uid="{0B7B9E91-B634-413B-93F6-AA3A9C1E1043}"/>
    <cellStyle name="Check Cell" xfId="48" xr:uid="{00000000-0005-0000-0000-00002C000000}"/>
    <cellStyle name="Check Cell 2" xfId="209" xr:uid="{8EF7E0BA-17AA-4D56-9125-BB87AF2EB29A}"/>
    <cellStyle name="Check Cell 3" xfId="210" xr:uid="{F09F9690-8803-4D28-BB13-DD69ACCBA8E7}"/>
    <cellStyle name="Check Cell_Додаток 1 п.17. Шаблон 1-64" xfId="211" xr:uid="{5A605017-04A4-4FF7-B37F-2269630C696E}"/>
    <cellStyle name="Excel Built-in Normal" xfId="212" xr:uid="{650213D1-40B4-40B6-BBB1-82C7C7DA736E}"/>
    <cellStyle name="Explanatory Text" xfId="49" xr:uid="{00000000-0005-0000-0000-00002D000000}"/>
    <cellStyle name="Good" xfId="50" xr:uid="{00000000-0005-0000-0000-00002E000000}"/>
    <cellStyle name="Good 2" xfId="213" xr:uid="{E9328D2C-2172-44A3-B31C-55B65A58A34B}"/>
    <cellStyle name="Good 3" xfId="214" xr:uid="{55176BE6-7508-4157-8B99-6991B194A495}"/>
    <cellStyle name="Heading 1" xfId="51" xr:uid="{00000000-0005-0000-0000-00002F000000}"/>
    <cellStyle name="Heading 1 2" xfId="215" xr:uid="{CFA10A56-30B2-468C-8865-829F9267440B}"/>
    <cellStyle name="Heading 2" xfId="52" xr:uid="{00000000-0005-0000-0000-000030000000}"/>
    <cellStyle name="Heading 2 2" xfId="216" xr:uid="{B53D7D5B-31C1-4EFB-876B-DA933D8DE8B8}"/>
    <cellStyle name="Heading 3" xfId="53" xr:uid="{00000000-0005-0000-0000-000031000000}"/>
    <cellStyle name="Heading 3 2" xfId="217" xr:uid="{133466A0-08DE-428C-AD62-6655CD722B9D}"/>
    <cellStyle name="Heading 4" xfId="54" xr:uid="{00000000-0005-0000-0000-000032000000}"/>
    <cellStyle name="Heading 4 2" xfId="218" xr:uid="{6A692315-3722-486C-9545-28B92349E61E}"/>
    <cellStyle name="Input" xfId="55" xr:uid="{00000000-0005-0000-0000-000033000000}"/>
    <cellStyle name="Input 2" xfId="219" xr:uid="{A9ABEB93-C07A-421F-BCBA-9903A6BA60BC}"/>
    <cellStyle name="Input 3" xfId="220" xr:uid="{1FE340CB-A404-4726-B092-957D3F937412}"/>
    <cellStyle name="Input_Додаток 1 п.17. Шаблон 1-64" xfId="221" xr:uid="{183E3C32-B741-4E81-815E-2A5C9B6F11D8}"/>
    <cellStyle name="Linked Cell" xfId="56" xr:uid="{00000000-0005-0000-0000-000034000000}"/>
    <cellStyle name="Neutral" xfId="57" xr:uid="{00000000-0005-0000-0000-000035000000}"/>
    <cellStyle name="Neutral 2" xfId="222" xr:uid="{CFE5087D-F45D-4810-A9C9-E6FF817B632E}"/>
    <cellStyle name="Neutral 3" xfId="223" xr:uid="{7F543BDC-3935-491A-ADE3-7D57B1CFD6AB}"/>
    <cellStyle name="Note" xfId="58" xr:uid="{00000000-0005-0000-0000-000036000000}"/>
    <cellStyle name="Note 2" xfId="224" xr:uid="{44899CD0-E35F-470A-903D-D94737074863}"/>
    <cellStyle name="Note 3" xfId="225" xr:uid="{7718CA22-A61F-4F8E-855B-741AB3C47BDB}"/>
    <cellStyle name="Note_Додаток 1 п.17. Шаблон 1-64" xfId="226" xr:uid="{CD8367FC-A9C1-4864-A456-84532A28C38C}"/>
    <cellStyle name="Output" xfId="59" xr:uid="{00000000-0005-0000-0000-000037000000}"/>
    <cellStyle name="Output 2" xfId="227" xr:uid="{B73CA2E3-DF5F-450F-9AD9-FD4ED45BC4F3}"/>
    <cellStyle name="Output 3" xfId="228" xr:uid="{04922909-B1C4-445F-84E8-1067C02BED51}"/>
    <cellStyle name="Output_Додаток 1 п.17. Шаблон 1-64" xfId="229" xr:uid="{889A275D-A83B-499D-97E2-52014406A011}"/>
    <cellStyle name="Звичайний" xfId="0" builtinId="0"/>
    <cellStyle name="Звичайний 2" xfId="60" xr:uid="{05DE1696-6367-4ABB-BE41-2976D4C361D8}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tabSelected="1" view="pageBreakPreview" topLeftCell="A2" zoomScale="148" zoomScaleNormal="80" zoomScaleSheetLayoutView="148" workbookViewId="0">
      <selection activeCell="B104" sqref="B104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230" t="s">
        <v>82</v>
      </c>
      <c r="B1" s="230"/>
      <c r="C1" s="230"/>
      <c r="D1" s="230"/>
      <c r="E1" s="230"/>
      <c r="F1" s="230"/>
      <c r="G1" s="230"/>
      <c r="H1" s="230"/>
    </row>
    <row r="2" spans="1:8" ht="37.35" customHeight="1" thickBot="1" x14ac:dyDescent="0.25">
      <c r="A2" s="231" t="s">
        <v>223</v>
      </c>
      <c r="B2" s="231"/>
      <c r="C2" s="231"/>
      <c r="D2" s="231"/>
      <c r="E2" s="231"/>
      <c r="F2" s="231"/>
      <c r="G2" s="231"/>
      <c r="H2" s="231"/>
    </row>
    <row r="3" spans="1:8" s="5" customFormat="1" ht="12.2" hidden="1" customHeight="1" thickBot="1" x14ac:dyDescent="0.25">
      <c r="A3" s="14"/>
      <c r="B3" s="15"/>
      <c r="C3" s="15"/>
      <c r="D3" s="15"/>
      <c r="E3" s="15"/>
      <c r="F3" s="15"/>
      <c r="G3" s="15"/>
      <c r="H3" s="15"/>
    </row>
    <row r="4" spans="1:8" ht="24.75" customHeight="1" x14ac:dyDescent="0.2">
      <c r="A4" s="232" t="s">
        <v>73</v>
      </c>
      <c r="B4" s="234" t="s">
        <v>0</v>
      </c>
      <c r="C4" s="236" t="s">
        <v>74</v>
      </c>
      <c r="D4" s="238" t="s">
        <v>81</v>
      </c>
      <c r="E4" s="240" t="s">
        <v>1</v>
      </c>
      <c r="F4" s="241"/>
      <c r="G4" s="241"/>
      <c r="H4" s="242"/>
    </row>
    <row r="5" spans="1:8" ht="95.25" customHeight="1" thickBot="1" x14ac:dyDescent="0.25">
      <c r="A5" s="233"/>
      <c r="B5" s="235"/>
      <c r="C5" s="237"/>
      <c r="D5" s="239"/>
      <c r="E5" s="84" t="s">
        <v>2</v>
      </c>
      <c r="F5" s="79" t="s">
        <v>3</v>
      </c>
      <c r="G5" s="79" t="s">
        <v>4</v>
      </c>
      <c r="H5" s="128" t="s">
        <v>5</v>
      </c>
    </row>
    <row r="6" spans="1:8" ht="15.75" thickBot="1" x14ac:dyDescent="0.25">
      <c r="A6" s="103" t="s">
        <v>6</v>
      </c>
      <c r="B6" s="208" t="s">
        <v>75</v>
      </c>
      <c r="C6" s="203" t="s">
        <v>76</v>
      </c>
      <c r="D6" s="89">
        <v>2</v>
      </c>
      <c r="E6" s="85">
        <v>3</v>
      </c>
      <c r="F6" s="77">
        <v>4</v>
      </c>
      <c r="G6" s="77">
        <v>5</v>
      </c>
      <c r="H6" s="78">
        <v>6</v>
      </c>
    </row>
    <row r="7" spans="1:8" s="160" customFormat="1" ht="35.450000000000003" customHeight="1" thickBot="1" x14ac:dyDescent="0.25">
      <c r="A7" s="18">
        <v>1</v>
      </c>
      <c r="B7" s="209" t="s">
        <v>80</v>
      </c>
      <c r="C7" s="204"/>
      <c r="D7" s="90">
        <f>SUM(D8:D16)</f>
        <v>563</v>
      </c>
      <c r="E7" s="86">
        <f t="shared" ref="E7:H7" si="0">SUM(E8:E16)</f>
        <v>75</v>
      </c>
      <c r="F7" s="82">
        <f t="shared" si="0"/>
        <v>455</v>
      </c>
      <c r="G7" s="82">
        <f t="shared" si="0"/>
        <v>18</v>
      </c>
      <c r="H7" s="83">
        <f t="shared" si="0"/>
        <v>15</v>
      </c>
    </row>
    <row r="8" spans="1:8" s="160" customFormat="1" ht="30" x14ac:dyDescent="0.2">
      <c r="A8" s="93" t="s">
        <v>83</v>
      </c>
      <c r="B8" s="210" t="s">
        <v>77</v>
      </c>
      <c r="C8" s="205"/>
      <c r="D8" s="91">
        <v>65</v>
      </c>
      <c r="E8" s="87">
        <v>1</v>
      </c>
      <c r="F8" s="80">
        <v>45</v>
      </c>
      <c r="G8" s="80">
        <v>12</v>
      </c>
      <c r="H8" s="81">
        <v>7</v>
      </c>
    </row>
    <row r="9" spans="1:8" s="160" customFormat="1" ht="15.75" customHeight="1" x14ac:dyDescent="0.2">
      <c r="A9" s="94" t="s">
        <v>84</v>
      </c>
      <c r="B9" s="211" t="s">
        <v>63</v>
      </c>
      <c r="C9" s="206"/>
      <c r="D9" s="92">
        <v>73</v>
      </c>
      <c r="E9" s="88">
        <v>0</v>
      </c>
      <c r="F9" s="75">
        <v>68</v>
      </c>
      <c r="G9" s="75">
        <v>3</v>
      </c>
      <c r="H9" s="76">
        <v>2</v>
      </c>
    </row>
    <row r="10" spans="1:8" s="160" customFormat="1" ht="15.75" customHeight="1" x14ac:dyDescent="0.2">
      <c r="A10" s="94" t="s">
        <v>85</v>
      </c>
      <c r="B10" s="211" t="s">
        <v>64</v>
      </c>
      <c r="C10" s="206"/>
      <c r="D10" s="92">
        <v>220</v>
      </c>
      <c r="E10" s="88">
        <v>16</v>
      </c>
      <c r="F10" s="75">
        <v>195</v>
      </c>
      <c r="G10" s="75">
        <v>3</v>
      </c>
      <c r="H10" s="76">
        <v>6</v>
      </c>
    </row>
    <row r="11" spans="1:8" s="160" customFormat="1" ht="15.75" customHeight="1" x14ac:dyDescent="0.2">
      <c r="A11" s="94" t="s">
        <v>86</v>
      </c>
      <c r="B11" s="211" t="s">
        <v>65</v>
      </c>
      <c r="C11" s="206"/>
      <c r="D11" s="92">
        <v>42</v>
      </c>
      <c r="E11" s="88">
        <v>3</v>
      </c>
      <c r="F11" s="75">
        <v>39</v>
      </c>
      <c r="G11" s="75">
        <v>0</v>
      </c>
      <c r="H11" s="76">
        <v>0</v>
      </c>
    </row>
    <row r="12" spans="1:8" s="160" customFormat="1" ht="15.75" x14ac:dyDescent="0.2">
      <c r="A12" s="94" t="s">
        <v>87</v>
      </c>
      <c r="B12" s="211" t="s">
        <v>66</v>
      </c>
      <c r="C12" s="206"/>
      <c r="D12" s="92">
        <v>73</v>
      </c>
      <c r="E12" s="88">
        <v>25</v>
      </c>
      <c r="F12" s="75">
        <v>48</v>
      </c>
      <c r="G12" s="75">
        <v>0</v>
      </c>
      <c r="H12" s="76">
        <v>0</v>
      </c>
    </row>
    <row r="13" spans="1:8" s="160" customFormat="1" ht="45" x14ac:dyDescent="0.2">
      <c r="A13" s="94" t="s">
        <v>88</v>
      </c>
      <c r="B13" s="211" t="s">
        <v>67</v>
      </c>
      <c r="C13" s="206"/>
      <c r="D13" s="92">
        <v>0</v>
      </c>
      <c r="E13" s="88">
        <v>0</v>
      </c>
      <c r="F13" s="75">
        <v>0</v>
      </c>
      <c r="G13" s="75">
        <v>0</v>
      </c>
      <c r="H13" s="76">
        <v>0</v>
      </c>
    </row>
    <row r="14" spans="1:8" s="160" customFormat="1" ht="15.75" x14ac:dyDescent="0.2">
      <c r="A14" s="94" t="s">
        <v>89</v>
      </c>
      <c r="B14" s="211" t="s">
        <v>68</v>
      </c>
      <c r="C14" s="206"/>
      <c r="D14" s="92">
        <v>7</v>
      </c>
      <c r="E14" s="88">
        <v>0</v>
      </c>
      <c r="F14" s="75">
        <v>7</v>
      </c>
      <c r="G14" s="75">
        <v>0</v>
      </c>
      <c r="H14" s="76">
        <v>0</v>
      </c>
    </row>
    <row r="15" spans="1:8" s="160" customFormat="1" ht="47.1" customHeight="1" x14ac:dyDescent="0.2">
      <c r="A15" s="94" t="s">
        <v>90</v>
      </c>
      <c r="B15" s="212" t="s">
        <v>69</v>
      </c>
      <c r="C15" s="206"/>
      <c r="D15" s="92">
        <v>43</v>
      </c>
      <c r="E15" s="88">
        <v>0</v>
      </c>
      <c r="F15" s="75">
        <v>43</v>
      </c>
      <c r="G15" s="75">
        <v>0</v>
      </c>
      <c r="H15" s="76">
        <v>0</v>
      </c>
    </row>
    <row r="16" spans="1:8" s="160" customFormat="1" ht="15.75" customHeight="1" thickBot="1" x14ac:dyDescent="0.25">
      <c r="A16" s="96" t="s">
        <v>91</v>
      </c>
      <c r="B16" s="213" t="s">
        <v>78</v>
      </c>
      <c r="C16" s="207"/>
      <c r="D16" s="97">
        <v>40</v>
      </c>
      <c r="E16" s="98">
        <v>30</v>
      </c>
      <c r="F16" s="99">
        <v>10</v>
      </c>
      <c r="G16" s="99">
        <v>0</v>
      </c>
      <c r="H16" s="100">
        <v>0</v>
      </c>
    </row>
    <row r="17" spans="1:8" ht="18.75" customHeight="1" thickBot="1" x14ac:dyDescent="0.25">
      <c r="A17" s="227" t="s">
        <v>98</v>
      </c>
      <c r="B17" s="228"/>
      <c r="C17" s="228"/>
      <c r="D17" s="228"/>
      <c r="E17" s="228"/>
      <c r="F17" s="228"/>
      <c r="G17" s="228"/>
      <c r="H17" s="229"/>
    </row>
    <row r="18" spans="1:8" s="160" customFormat="1" ht="25.5" x14ac:dyDescent="0.2">
      <c r="A18" s="116">
        <v>1</v>
      </c>
      <c r="B18" s="215" t="s">
        <v>164</v>
      </c>
      <c r="C18" s="119" t="s">
        <v>107</v>
      </c>
      <c r="D18" s="120">
        <v>2</v>
      </c>
      <c r="E18" s="118">
        <v>0</v>
      </c>
      <c r="F18" s="101">
        <v>1</v>
      </c>
      <c r="G18" s="101">
        <v>0</v>
      </c>
      <c r="H18" s="102">
        <v>1</v>
      </c>
    </row>
    <row r="19" spans="1:8" s="160" customFormat="1" ht="14.25" customHeight="1" x14ac:dyDescent="0.2">
      <c r="A19" s="117">
        <v>2</v>
      </c>
      <c r="B19" s="214" t="s">
        <v>108</v>
      </c>
      <c r="C19" s="95" t="s">
        <v>107</v>
      </c>
      <c r="D19" s="19">
        <v>11</v>
      </c>
      <c r="E19" s="17">
        <v>0</v>
      </c>
      <c r="F19" s="6">
        <v>11</v>
      </c>
      <c r="G19" s="6">
        <v>0</v>
      </c>
      <c r="H19" s="16">
        <v>0</v>
      </c>
    </row>
    <row r="20" spans="1:8" s="160" customFormat="1" ht="14.25" customHeight="1" x14ac:dyDescent="0.2">
      <c r="A20" s="117">
        <v>3</v>
      </c>
      <c r="B20" s="214" t="s">
        <v>165</v>
      </c>
      <c r="C20" s="95" t="s">
        <v>107</v>
      </c>
      <c r="D20" s="19">
        <v>2</v>
      </c>
      <c r="E20" s="17">
        <v>0</v>
      </c>
      <c r="F20" s="6">
        <v>1</v>
      </c>
      <c r="G20" s="6">
        <v>1</v>
      </c>
      <c r="H20" s="16">
        <v>0</v>
      </c>
    </row>
    <row r="21" spans="1:8" s="160" customFormat="1" ht="14.25" customHeight="1" x14ac:dyDescent="0.2">
      <c r="A21" s="117">
        <v>4</v>
      </c>
      <c r="B21" s="214" t="s">
        <v>123</v>
      </c>
      <c r="C21" s="95" t="s">
        <v>124</v>
      </c>
      <c r="D21" s="19">
        <v>1</v>
      </c>
      <c r="E21" s="17">
        <v>0</v>
      </c>
      <c r="F21" s="6">
        <v>1</v>
      </c>
      <c r="G21" s="6">
        <v>0</v>
      </c>
      <c r="H21" s="16">
        <v>0</v>
      </c>
    </row>
    <row r="22" spans="1:8" s="160" customFormat="1" ht="15" x14ac:dyDescent="0.2">
      <c r="A22" s="117">
        <v>5</v>
      </c>
      <c r="B22" s="214" t="s">
        <v>172</v>
      </c>
      <c r="C22" s="95" t="s">
        <v>124</v>
      </c>
      <c r="D22" s="19">
        <v>2</v>
      </c>
      <c r="E22" s="17">
        <v>0</v>
      </c>
      <c r="F22" s="6">
        <v>2</v>
      </c>
      <c r="G22" s="6">
        <v>0</v>
      </c>
      <c r="H22" s="16">
        <v>0</v>
      </c>
    </row>
    <row r="23" spans="1:8" s="160" customFormat="1" ht="15" x14ac:dyDescent="0.2">
      <c r="A23" s="117">
        <v>6</v>
      </c>
      <c r="B23" s="214" t="s">
        <v>234</v>
      </c>
      <c r="C23" s="95" t="s">
        <v>235</v>
      </c>
      <c r="D23" s="19">
        <v>1</v>
      </c>
      <c r="E23" s="17">
        <v>0</v>
      </c>
      <c r="F23" s="6">
        <v>1</v>
      </c>
      <c r="G23" s="6">
        <v>0</v>
      </c>
      <c r="H23" s="16">
        <v>0</v>
      </c>
    </row>
    <row r="24" spans="1:8" s="160" customFormat="1" ht="15" x14ac:dyDescent="0.2">
      <c r="A24" s="117">
        <v>7</v>
      </c>
      <c r="B24" s="214" t="s">
        <v>236</v>
      </c>
      <c r="C24" s="95" t="s">
        <v>237</v>
      </c>
      <c r="D24" s="19">
        <v>1</v>
      </c>
      <c r="E24" s="17">
        <v>0</v>
      </c>
      <c r="F24" s="6">
        <v>1</v>
      </c>
      <c r="G24" s="6">
        <v>0</v>
      </c>
      <c r="H24" s="16">
        <v>0</v>
      </c>
    </row>
    <row r="25" spans="1:8" s="160" customFormat="1" ht="15" x14ac:dyDescent="0.2">
      <c r="A25" s="117">
        <v>8</v>
      </c>
      <c r="B25" s="214" t="s">
        <v>238</v>
      </c>
      <c r="C25" s="95" t="s">
        <v>239</v>
      </c>
      <c r="D25" s="19">
        <v>1</v>
      </c>
      <c r="E25" s="17">
        <v>0</v>
      </c>
      <c r="F25" s="6">
        <v>1</v>
      </c>
      <c r="G25" s="6">
        <v>0</v>
      </c>
      <c r="H25" s="16">
        <v>0</v>
      </c>
    </row>
    <row r="26" spans="1:8" s="160" customFormat="1" ht="15" x14ac:dyDescent="0.2">
      <c r="A26" s="117">
        <v>9</v>
      </c>
      <c r="B26" s="214" t="s">
        <v>125</v>
      </c>
      <c r="C26" s="95" t="s">
        <v>99</v>
      </c>
      <c r="D26" s="19">
        <v>6</v>
      </c>
      <c r="E26" s="17">
        <v>0</v>
      </c>
      <c r="F26" s="6">
        <v>5</v>
      </c>
      <c r="G26" s="6">
        <v>1</v>
      </c>
      <c r="H26" s="16">
        <v>0</v>
      </c>
    </row>
    <row r="27" spans="1:8" s="160" customFormat="1" ht="15" x14ac:dyDescent="0.2">
      <c r="A27" s="117">
        <v>10</v>
      </c>
      <c r="B27" s="214" t="s">
        <v>173</v>
      </c>
      <c r="C27" s="95" t="s">
        <v>99</v>
      </c>
      <c r="D27" s="19">
        <v>2</v>
      </c>
      <c r="E27" s="17">
        <v>0</v>
      </c>
      <c r="F27" s="6">
        <v>0</v>
      </c>
      <c r="G27" s="6">
        <v>0</v>
      </c>
      <c r="H27" s="16">
        <v>2</v>
      </c>
    </row>
    <row r="28" spans="1:8" s="160" customFormat="1" ht="38.25" x14ac:dyDescent="0.2">
      <c r="A28" s="117">
        <v>11</v>
      </c>
      <c r="B28" s="214" t="s">
        <v>174</v>
      </c>
      <c r="C28" s="95" t="s">
        <v>99</v>
      </c>
      <c r="D28" s="19">
        <v>1</v>
      </c>
      <c r="E28" s="17">
        <v>0</v>
      </c>
      <c r="F28" s="6">
        <v>0</v>
      </c>
      <c r="G28" s="6">
        <v>0</v>
      </c>
      <c r="H28" s="16">
        <v>1</v>
      </c>
    </row>
    <row r="29" spans="1:8" s="160" customFormat="1" ht="15" x14ac:dyDescent="0.2">
      <c r="A29" s="117">
        <v>12</v>
      </c>
      <c r="B29" s="214" t="s">
        <v>132</v>
      </c>
      <c r="C29" s="95" t="s">
        <v>99</v>
      </c>
      <c r="D29" s="19">
        <v>1</v>
      </c>
      <c r="E29" s="17">
        <v>0</v>
      </c>
      <c r="F29" s="6">
        <v>1</v>
      </c>
      <c r="G29" s="6">
        <v>0</v>
      </c>
      <c r="H29" s="16">
        <v>0</v>
      </c>
    </row>
    <row r="30" spans="1:8" s="160" customFormat="1" ht="15" x14ac:dyDescent="0.2">
      <c r="A30" s="117">
        <v>13</v>
      </c>
      <c r="B30" s="214" t="s">
        <v>175</v>
      </c>
      <c r="C30" s="95" t="s">
        <v>176</v>
      </c>
      <c r="D30" s="19">
        <v>1</v>
      </c>
      <c r="E30" s="17">
        <v>0</v>
      </c>
      <c r="F30" s="6">
        <v>0</v>
      </c>
      <c r="G30" s="6">
        <v>0</v>
      </c>
      <c r="H30" s="16">
        <v>1</v>
      </c>
    </row>
    <row r="31" spans="1:8" s="160" customFormat="1" ht="14.25" customHeight="1" x14ac:dyDescent="0.2">
      <c r="A31" s="117">
        <v>14</v>
      </c>
      <c r="B31" s="214" t="s">
        <v>126</v>
      </c>
      <c r="C31" s="95" t="s">
        <v>127</v>
      </c>
      <c r="D31" s="19">
        <v>1</v>
      </c>
      <c r="E31" s="17">
        <v>0</v>
      </c>
      <c r="F31" s="6">
        <v>1</v>
      </c>
      <c r="G31" s="6">
        <v>0</v>
      </c>
      <c r="H31" s="16">
        <v>0</v>
      </c>
    </row>
    <row r="32" spans="1:8" s="160" customFormat="1" ht="25.5" x14ac:dyDescent="0.2">
      <c r="A32" s="117">
        <v>15</v>
      </c>
      <c r="B32" s="214" t="s">
        <v>177</v>
      </c>
      <c r="C32" s="95" t="s">
        <v>178</v>
      </c>
      <c r="D32" s="19">
        <v>2</v>
      </c>
      <c r="E32" s="17">
        <v>0</v>
      </c>
      <c r="F32" s="6">
        <v>2</v>
      </c>
      <c r="G32" s="6">
        <v>0</v>
      </c>
      <c r="H32" s="16">
        <v>0</v>
      </c>
    </row>
    <row r="33" spans="1:8" s="160" customFormat="1" ht="15" x14ac:dyDescent="0.2">
      <c r="A33" s="117">
        <v>16</v>
      </c>
      <c r="B33" s="214" t="s">
        <v>135</v>
      </c>
      <c r="C33" s="95" t="s">
        <v>136</v>
      </c>
      <c r="D33" s="19">
        <v>1</v>
      </c>
      <c r="E33" s="17">
        <v>0</v>
      </c>
      <c r="F33" s="6">
        <v>1</v>
      </c>
      <c r="G33" s="6">
        <v>0</v>
      </c>
      <c r="H33" s="16">
        <v>0</v>
      </c>
    </row>
    <row r="34" spans="1:8" s="160" customFormat="1" ht="15" x14ac:dyDescent="0.2">
      <c r="A34" s="117">
        <v>17</v>
      </c>
      <c r="B34" s="214" t="s">
        <v>118</v>
      </c>
      <c r="C34" s="95" t="s">
        <v>100</v>
      </c>
      <c r="D34" s="19">
        <v>4</v>
      </c>
      <c r="E34" s="17">
        <v>1</v>
      </c>
      <c r="F34" s="6">
        <v>2</v>
      </c>
      <c r="G34" s="6">
        <v>1</v>
      </c>
      <c r="H34" s="16">
        <v>0</v>
      </c>
    </row>
    <row r="35" spans="1:8" s="160" customFormat="1" ht="15" x14ac:dyDescent="0.2">
      <c r="A35" s="117">
        <v>18</v>
      </c>
      <c r="B35" s="214" t="s">
        <v>120</v>
      </c>
      <c r="C35" s="95" t="s">
        <v>100</v>
      </c>
      <c r="D35" s="19">
        <v>18</v>
      </c>
      <c r="E35" s="17">
        <v>0</v>
      </c>
      <c r="F35" s="6">
        <v>10</v>
      </c>
      <c r="G35" s="6">
        <v>8</v>
      </c>
      <c r="H35" s="16">
        <v>0</v>
      </c>
    </row>
    <row r="36" spans="1:8" s="160" customFormat="1" ht="25.5" x14ac:dyDescent="0.2">
      <c r="A36" s="117">
        <v>19</v>
      </c>
      <c r="B36" s="214" t="s">
        <v>179</v>
      </c>
      <c r="C36" s="95" t="s">
        <v>100</v>
      </c>
      <c r="D36" s="19">
        <v>1</v>
      </c>
      <c r="E36" s="17">
        <v>0</v>
      </c>
      <c r="F36" s="6">
        <v>1</v>
      </c>
      <c r="G36" s="6">
        <v>0</v>
      </c>
      <c r="H36" s="16">
        <v>0</v>
      </c>
    </row>
    <row r="37" spans="1:8" s="160" customFormat="1" ht="15" x14ac:dyDescent="0.2">
      <c r="A37" s="117">
        <v>20</v>
      </c>
      <c r="B37" s="214" t="s">
        <v>240</v>
      </c>
      <c r="C37" s="95" t="s">
        <v>100</v>
      </c>
      <c r="D37" s="19">
        <v>1</v>
      </c>
      <c r="E37" s="17">
        <v>0</v>
      </c>
      <c r="F37" s="6">
        <v>1</v>
      </c>
      <c r="G37" s="6">
        <v>0</v>
      </c>
      <c r="H37" s="16">
        <v>0</v>
      </c>
    </row>
    <row r="38" spans="1:8" s="160" customFormat="1" ht="25.5" x14ac:dyDescent="0.2">
      <c r="A38" s="117">
        <v>21</v>
      </c>
      <c r="B38" s="214" t="s">
        <v>166</v>
      </c>
      <c r="C38" s="95" t="s">
        <v>100</v>
      </c>
      <c r="D38" s="19">
        <v>2</v>
      </c>
      <c r="E38" s="17">
        <v>0</v>
      </c>
      <c r="F38" s="6">
        <v>1</v>
      </c>
      <c r="G38" s="6">
        <v>0</v>
      </c>
      <c r="H38" s="16">
        <v>1</v>
      </c>
    </row>
    <row r="39" spans="1:8" s="160" customFormat="1" ht="14.25" customHeight="1" x14ac:dyDescent="0.2">
      <c r="A39" s="117">
        <v>22</v>
      </c>
      <c r="B39" s="214" t="s">
        <v>94</v>
      </c>
      <c r="C39" s="95" t="s">
        <v>101</v>
      </c>
      <c r="D39" s="19">
        <v>2</v>
      </c>
      <c r="E39" s="17">
        <v>0</v>
      </c>
      <c r="F39" s="6">
        <v>1</v>
      </c>
      <c r="G39" s="6">
        <v>1</v>
      </c>
      <c r="H39" s="16">
        <v>0</v>
      </c>
    </row>
    <row r="40" spans="1:8" s="160" customFormat="1" ht="14.25" customHeight="1" x14ac:dyDescent="0.2">
      <c r="A40" s="117">
        <v>23</v>
      </c>
      <c r="B40" s="214" t="s">
        <v>180</v>
      </c>
      <c r="C40" s="95" t="s">
        <v>181</v>
      </c>
      <c r="D40" s="19">
        <v>1</v>
      </c>
      <c r="E40" s="17">
        <v>0</v>
      </c>
      <c r="F40" s="6">
        <v>0</v>
      </c>
      <c r="G40" s="6">
        <v>0</v>
      </c>
      <c r="H40" s="16">
        <v>1</v>
      </c>
    </row>
    <row r="41" spans="1:8" s="160" customFormat="1" ht="15" x14ac:dyDescent="0.2">
      <c r="A41" s="117">
        <v>24</v>
      </c>
      <c r="B41" s="214" t="s">
        <v>137</v>
      </c>
      <c r="C41" s="95" t="s">
        <v>102</v>
      </c>
      <c r="D41" s="19">
        <v>1</v>
      </c>
      <c r="E41" s="17">
        <v>0</v>
      </c>
      <c r="F41" s="6">
        <v>1</v>
      </c>
      <c r="G41" s="6">
        <v>0</v>
      </c>
      <c r="H41" s="16">
        <v>0</v>
      </c>
    </row>
    <row r="42" spans="1:8" s="160" customFormat="1" ht="15" x14ac:dyDescent="0.2">
      <c r="A42" s="117">
        <v>25</v>
      </c>
      <c r="B42" s="214" t="s">
        <v>128</v>
      </c>
      <c r="C42" s="95" t="s">
        <v>129</v>
      </c>
      <c r="D42" s="19">
        <v>4</v>
      </c>
      <c r="E42" s="17">
        <v>0</v>
      </c>
      <c r="F42" s="6">
        <v>3</v>
      </c>
      <c r="G42" s="6">
        <v>1</v>
      </c>
      <c r="H42" s="16">
        <v>0</v>
      </c>
    </row>
    <row r="43" spans="1:8" s="160" customFormat="1" ht="24.75" customHeight="1" x14ac:dyDescent="0.2">
      <c r="A43" s="117">
        <v>26</v>
      </c>
      <c r="B43" s="214" t="s">
        <v>182</v>
      </c>
      <c r="C43" s="95" t="s">
        <v>109</v>
      </c>
      <c r="D43" s="19">
        <v>1</v>
      </c>
      <c r="E43" s="17">
        <v>0</v>
      </c>
      <c r="F43" s="6">
        <v>1</v>
      </c>
      <c r="G43" s="6">
        <v>0</v>
      </c>
      <c r="H43" s="16">
        <v>0</v>
      </c>
    </row>
    <row r="44" spans="1:8" s="160" customFormat="1" ht="14.25" customHeight="1" x14ac:dyDescent="0.2">
      <c r="A44" s="117">
        <v>27</v>
      </c>
      <c r="B44" s="214" t="s">
        <v>138</v>
      </c>
      <c r="C44" s="95" t="s">
        <v>109</v>
      </c>
      <c r="D44" s="19">
        <v>6</v>
      </c>
      <c r="E44" s="17">
        <v>0</v>
      </c>
      <c r="F44" s="6">
        <v>6</v>
      </c>
      <c r="G44" s="6">
        <v>0</v>
      </c>
      <c r="H44" s="16">
        <v>0</v>
      </c>
    </row>
    <row r="45" spans="1:8" s="160" customFormat="1" ht="14.25" customHeight="1" x14ac:dyDescent="0.2">
      <c r="A45" s="117">
        <v>28</v>
      </c>
      <c r="B45" s="214" t="s">
        <v>130</v>
      </c>
      <c r="C45" s="95" t="s">
        <v>109</v>
      </c>
      <c r="D45" s="19">
        <v>3</v>
      </c>
      <c r="E45" s="17">
        <v>0</v>
      </c>
      <c r="F45" s="6">
        <v>3</v>
      </c>
      <c r="G45" s="6">
        <v>0</v>
      </c>
      <c r="H45" s="16">
        <v>0</v>
      </c>
    </row>
    <row r="46" spans="1:8" s="160" customFormat="1" ht="15" x14ac:dyDescent="0.2">
      <c r="A46" s="117">
        <v>29</v>
      </c>
      <c r="B46" s="214" t="s">
        <v>241</v>
      </c>
      <c r="C46" s="95" t="s">
        <v>109</v>
      </c>
      <c r="D46" s="19">
        <v>1</v>
      </c>
      <c r="E46" s="17">
        <v>0</v>
      </c>
      <c r="F46" s="6">
        <v>1</v>
      </c>
      <c r="G46" s="6">
        <v>0</v>
      </c>
      <c r="H46" s="16">
        <v>0</v>
      </c>
    </row>
    <row r="47" spans="1:8" s="160" customFormat="1" ht="14.25" customHeight="1" x14ac:dyDescent="0.2">
      <c r="A47" s="117">
        <v>30</v>
      </c>
      <c r="B47" s="214" t="s">
        <v>139</v>
      </c>
      <c r="C47" s="95" t="s">
        <v>140</v>
      </c>
      <c r="D47" s="19">
        <v>2</v>
      </c>
      <c r="E47" s="17">
        <v>0</v>
      </c>
      <c r="F47" s="6">
        <v>2</v>
      </c>
      <c r="G47" s="6">
        <v>0</v>
      </c>
      <c r="H47" s="16">
        <v>0</v>
      </c>
    </row>
    <row r="48" spans="1:8" s="160" customFormat="1" ht="15" x14ac:dyDescent="0.2">
      <c r="A48" s="117">
        <v>31</v>
      </c>
      <c r="B48" s="214" t="s">
        <v>95</v>
      </c>
      <c r="C48" s="95" t="s">
        <v>103</v>
      </c>
      <c r="D48" s="19">
        <v>43</v>
      </c>
      <c r="E48" s="17">
        <v>0</v>
      </c>
      <c r="F48" s="6">
        <v>43</v>
      </c>
      <c r="G48" s="6">
        <v>0</v>
      </c>
      <c r="H48" s="16">
        <v>0</v>
      </c>
    </row>
    <row r="49" spans="1:8" s="160" customFormat="1" ht="15" x14ac:dyDescent="0.2">
      <c r="A49" s="117">
        <v>32</v>
      </c>
      <c r="B49" s="214" t="s">
        <v>183</v>
      </c>
      <c r="C49" s="95" t="s">
        <v>184</v>
      </c>
      <c r="D49" s="19">
        <v>1</v>
      </c>
      <c r="E49" s="17">
        <v>0</v>
      </c>
      <c r="F49" s="6">
        <v>1</v>
      </c>
      <c r="G49" s="6">
        <v>0</v>
      </c>
      <c r="H49" s="16">
        <v>0</v>
      </c>
    </row>
    <row r="50" spans="1:8" s="160" customFormat="1" ht="14.25" customHeight="1" x14ac:dyDescent="0.2">
      <c r="A50" s="117">
        <v>33</v>
      </c>
      <c r="B50" s="214" t="s">
        <v>185</v>
      </c>
      <c r="C50" s="95" t="s">
        <v>184</v>
      </c>
      <c r="D50" s="19">
        <v>1</v>
      </c>
      <c r="E50" s="17">
        <v>0</v>
      </c>
      <c r="F50" s="6">
        <v>0</v>
      </c>
      <c r="G50" s="6">
        <v>1</v>
      </c>
      <c r="H50" s="16">
        <v>0</v>
      </c>
    </row>
    <row r="51" spans="1:8" s="160" customFormat="1" ht="14.25" customHeight="1" x14ac:dyDescent="0.2">
      <c r="A51" s="117">
        <v>34</v>
      </c>
      <c r="B51" s="214" t="s">
        <v>167</v>
      </c>
      <c r="C51" s="95" t="s">
        <v>119</v>
      </c>
      <c r="D51" s="19">
        <v>1</v>
      </c>
      <c r="E51" s="17">
        <v>0</v>
      </c>
      <c r="F51" s="6">
        <v>1</v>
      </c>
      <c r="G51" s="6">
        <v>0</v>
      </c>
      <c r="H51" s="16">
        <v>0</v>
      </c>
    </row>
    <row r="52" spans="1:8" s="160" customFormat="1" ht="14.25" customHeight="1" x14ac:dyDescent="0.2">
      <c r="A52" s="117">
        <v>35</v>
      </c>
      <c r="B52" s="214" t="s">
        <v>141</v>
      </c>
      <c r="C52" s="95" t="s">
        <v>119</v>
      </c>
      <c r="D52" s="19">
        <v>1</v>
      </c>
      <c r="E52" s="17">
        <v>0</v>
      </c>
      <c r="F52" s="6">
        <v>1</v>
      </c>
      <c r="G52" s="6">
        <v>0</v>
      </c>
      <c r="H52" s="16">
        <v>0</v>
      </c>
    </row>
    <row r="53" spans="1:8" ht="15" x14ac:dyDescent="0.2">
      <c r="A53" s="117">
        <v>36</v>
      </c>
      <c r="B53" s="214" t="s">
        <v>168</v>
      </c>
      <c r="C53" s="95" t="s">
        <v>119</v>
      </c>
      <c r="D53" s="19">
        <v>3</v>
      </c>
      <c r="E53" s="17">
        <v>0</v>
      </c>
      <c r="F53" s="6">
        <v>3</v>
      </c>
      <c r="G53" s="6">
        <v>0</v>
      </c>
      <c r="H53" s="16">
        <v>0</v>
      </c>
    </row>
    <row r="54" spans="1:8" ht="25.5" x14ac:dyDescent="0.2">
      <c r="A54" s="117">
        <v>37</v>
      </c>
      <c r="B54" s="214" t="s">
        <v>142</v>
      </c>
      <c r="C54" s="95" t="s">
        <v>119</v>
      </c>
      <c r="D54" s="19">
        <v>3</v>
      </c>
      <c r="E54" s="17">
        <v>0</v>
      </c>
      <c r="F54" s="6">
        <v>1</v>
      </c>
      <c r="G54" s="6">
        <v>1</v>
      </c>
      <c r="H54" s="16">
        <v>1</v>
      </c>
    </row>
    <row r="55" spans="1:8" s="160" customFormat="1" ht="14.25" customHeight="1" x14ac:dyDescent="0.2">
      <c r="A55" s="117">
        <v>38</v>
      </c>
      <c r="B55" s="214" t="s">
        <v>143</v>
      </c>
      <c r="C55" s="95" t="s">
        <v>144</v>
      </c>
      <c r="D55" s="19">
        <v>1</v>
      </c>
      <c r="E55" s="17">
        <v>0</v>
      </c>
      <c r="F55" s="6">
        <v>0</v>
      </c>
      <c r="G55" s="6">
        <v>0</v>
      </c>
      <c r="H55" s="16">
        <v>1</v>
      </c>
    </row>
    <row r="56" spans="1:8" s="160" customFormat="1" ht="14.25" customHeight="1" x14ac:dyDescent="0.2">
      <c r="A56" s="117">
        <v>39</v>
      </c>
      <c r="B56" s="214" t="s">
        <v>186</v>
      </c>
      <c r="C56" s="95" t="s">
        <v>187</v>
      </c>
      <c r="D56" s="19">
        <v>1</v>
      </c>
      <c r="E56" s="17">
        <v>0</v>
      </c>
      <c r="F56" s="6">
        <v>1</v>
      </c>
      <c r="G56" s="6">
        <v>0</v>
      </c>
      <c r="H56" s="16">
        <v>0</v>
      </c>
    </row>
    <row r="57" spans="1:8" s="160" customFormat="1" ht="14.25" customHeight="1" x14ac:dyDescent="0.2">
      <c r="A57" s="117">
        <v>40</v>
      </c>
      <c r="B57" s="214" t="s">
        <v>242</v>
      </c>
      <c r="C57" s="95" t="s">
        <v>243</v>
      </c>
      <c r="D57" s="19">
        <v>1</v>
      </c>
      <c r="E57" s="17">
        <v>0</v>
      </c>
      <c r="F57" s="6">
        <v>1</v>
      </c>
      <c r="G57" s="6">
        <v>0</v>
      </c>
      <c r="H57" s="16">
        <v>0</v>
      </c>
    </row>
    <row r="58" spans="1:8" s="160" customFormat="1" ht="14.25" customHeight="1" x14ac:dyDescent="0.2">
      <c r="A58" s="117">
        <v>41</v>
      </c>
      <c r="B58" s="214" t="s">
        <v>188</v>
      </c>
      <c r="C58" s="95" t="s">
        <v>189</v>
      </c>
      <c r="D58" s="19">
        <v>2</v>
      </c>
      <c r="E58" s="17">
        <v>0</v>
      </c>
      <c r="F58" s="6">
        <v>0</v>
      </c>
      <c r="G58" s="6">
        <v>0</v>
      </c>
      <c r="H58" s="16">
        <v>2</v>
      </c>
    </row>
    <row r="59" spans="1:8" s="160" customFormat="1" ht="14.25" customHeight="1" x14ac:dyDescent="0.2">
      <c r="A59" s="117">
        <v>42</v>
      </c>
      <c r="B59" s="214" t="s">
        <v>190</v>
      </c>
      <c r="C59" s="95" t="s">
        <v>191</v>
      </c>
      <c r="D59" s="19">
        <v>1</v>
      </c>
      <c r="E59" s="17">
        <v>0</v>
      </c>
      <c r="F59" s="6">
        <v>1</v>
      </c>
      <c r="G59" s="6">
        <v>0</v>
      </c>
      <c r="H59" s="16">
        <v>0</v>
      </c>
    </row>
    <row r="60" spans="1:8" s="160" customFormat="1" ht="14.25" customHeight="1" x14ac:dyDescent="0.2">
      <c r="A60" s="117">
        <v>43</v>
      </c>
      <c r="B60" s="214" t="s">
        <v>192</v>
      </c>
      <c r="C60" s="95" t="s">
        <v>115</v>
      </c>
      <c r="D60" s="19">
        <v>46</v>
      </c>
      <c r="E60" s="17">
        <v>12</v>
      </c>
      <c r="F60" s="6">
        <v>34</v>
      </c>
      <c r="G60" s="6">
        <v>0</v>
      </c>
      <c r="H60" s="16">
        <v>0</v>
      </c>
    </row>
    <row r="61" spans="1:8" s="160" customFormat="1" ht="14.25" customHeight="1" x14ac:dyDescent="0.2">
      <c r="A61" s="117">
        <v>44</v>
      </c>
      <c r="B61" s="214" t="s">
        <v>114</v>
      </c>
      <c r="C61" s="95" t="s">
        <v>115</v>
      </c>
      <c r="D61" s="19">
        <v>71</v>
      </c>
      <c r="E61" s="17">
        <v>0</v>
      </c>
      <c r="F61" s="6">
        <v>71</v>
      </c>
      <c r="G61" s="6">
        <v>0</v>
      </c>
      <c r="H61" s="16">
        <v>0</v>
      </c>
    </row>
    <row r="62" spans="1:8" ht="24" customHeight="1" x14ac:dyDescent="0.2">
      <c r="A62" s="117">
        <v>45</v>
      </c>
      <c r="B62" s="214" t="s">
        <v>145</v>
      </c>
      <c r="C62" s="95" t="s">
        <v>146</v>
      </c>
      <c r="D62" s="19">
        <v>62</v>
      </c>
      <c r="E62" s="17">
        <v>0</v>
      </c>
      <c r="F62" s="6">
        <v>62</v>
      </c>
      <c r="G62" s="6">
        <v>0</v>
      </c>
      <c r="H62" s="16">
        <v>0</v>
      </c>
    </row>
    <row r="63" spans="1:8" s="160" customFormat="1" ht="14.25" customHeight="1" x14ac:dyDescent="0.2">
      <c r="A63" s="117">
        <v>46</v>
      </c>
      <c r="B63" s="214" t="s">
        <v>147</v>
      </c>
      <c r="C63" s="95" t="s">
        <v>148</v>
      </c>
      <c r="D63" s="19">
        <v>15</v>
      </c>
      <c r="E63" s="17">
        <v>0</v>
      </c>
      <c r="F63" s="6">
        <v>15</v>
      </c>
      <c r="G63" s="6">
        <v>0</v>
      </c>
      <c r="H63" s="16">
        <v>0</v>
      </c>
    </row>
    <row r="64" spans="1:8" s="160" customFormat="1" ht="14.25" customHeight="1" x14ac:dyDescent="0.2">
      <c r="A64" s="117">
        <v>47</v>
      </c>
      <c r="B64" s="214" t="s">
        <v>149</v>
      </c>
      <c r="C64" s="95" t="s">
        <v>131</v>
      </c>
      <c r="D64" s="19">
        <v>4</v>
      </c>
      <c r="E64" s="17">
        <v>4</v>
      </c>
      <c r="F64" s="6">
        <v>0</v>
      </c>
      <c r="G64" s="6">
        <v>0</v>
      </c>
      <c r="H64" s="16">
        <v>0</v>
      </c>
    </row>
    <row r="65" spans="1:8" s="160" customFormat="1" ht="14.25" customHeight="1" x14ac:dyDescent="0.2">
      <c r="A65" s="117">
        <v>48</v>
      </c>
      <c r="B65" s="214" t="s">
        <v>193</v>
      </c>
      <c r="C65" s="95" t="s">
        <v>194</v>
      </c>
      <c r="D65" s="19">
        <v>2</v>
      </c>
      <c r="E65" s="17">
        <v>0</v>
      </c>
      <c r="F65" s="6">
        <v>2</v>
      </c>
      <c r="G65" s="6">
        <v>0</v>
      </c>
      <c r="H65" s="16">
        <v>0</v>
      </c>
    </row>
    <row r="66" spans="1:8" s="160" customFormat="1" ht="14.25" customHeight="1" x14ac:dyDescent="0.2">
      <c r="A66" s="117">
        <v>49</v>
      </c>
      <c r="B66" s="214" t="s">
        <v>195</v>
      </c>
      <c r="C66" s="95" t="s">
        <v>196</v>
      </c>
      <c r="D66" s="19">
        <v>2</v>
      </c>
      <c r="E66" s="17">
        <v>0</v>
      </c>
      <c r="F66" s="6">
        <v>0</v>
      </c>
      <c r="G66" s="6">
        <v>1</v>
      </c>
      <c r="H66" s="16">
        <v>1</v>
      </c>
    </row>
    <row r="67" spans="1:8" s="160" customFormat="1" ht="14.25" customHeight="1" x14ac:dyDescent="0.2">
      <c r="A67" s="117">
        <v>50</v>
      </c>
      <c r="B67" s="214" t="s">
        <v>79</v>
      </c>
      <c r="C67" s="95" t="s">
        <v>104</v>
      </c>
      <c r="D67" s="19">
        <v>10</v>
      </c>
      <c r="E67" s="17">
        <v>0</v>
      </c>
      <c r="F67" s="6">
        <v>8</v>
      </c>
      <c r="G67" s="6">
        <v>2</v>
      </c>
      <c r="H67" s="16">
        <v>0</v>
      </c>
    </row>
    <row r="68" spans="1:8" s="160" customFormat="1" ht="25.5" x14ac:dyDescent="0.2">
      <c r="A68" s="117">
        <v>51</v>
      </c>
      <c r="B68" s="214" t="s">
        <v>197</v>
      </c>
      <c r="C68" s="95" t="s">
        <v>198</v>
      </c>
      <c r="D68" s="19">
        <v>1</v>
      </c>
      <c r="E68" s="17">
        <v>0</v>
      </c>
      <c r="F68" s="6">
        <v>1</v>
      </c>
      <c r="G68" s="6">
        <v>0</v>
      </c>
      <c r="H68" s="16">
        <v>0</v>
      </c>
    </row>
    <row r="69" spans="1:8" s="160" customFormat="1" ht="14.25" customHeight="1" x14ac:dyDescent="0.2">
      <c r="A69" s="117">
        <v>52</v>
      </c>
      <c r="B69" s="214" t="s">
        <v>199</v>
      </c>
      <c r="C69" s="95" t="s">
        <v>200</v>
      </c>
      <c r="D69" s="19">
        <v>3</v>
      </c>
      <c r="E69" s="17">
        <v>0</v>
      </c>
      <c r="F69" s="6">
        <v>0</v>
      </c>
      <c r="G69" s="6">
        <v>0</v>
      </c>
      <c r="H69" s="16">
        <v>3</v>
      </c>
    </row>
    <row r="70" spans="1:8" s="160" customFormat="1" ht="14.25" customHeight="1" x14ac:dyDescent="0.2">
      <c r="A70" s="117">
        <v>53</v>
      </c>
      <c r="B70" s="214" t="s">
        <v>201</v>
      </c>
      <c r="C70" s="95" t="s">
        <v>202</v>
      </c>
      <c r="D70" s="19">
        <v>1</v>
      </c>
      <c r="E70" s="17">
        <v>0</v>
      </c>
      <c r="F70" s="6">
        <v>1</v>
      </c>
      <c r="G70" s="6">
        <v>0</v>
      </c>
      <c r="H70" s="16">
        <v>0</v>
      </c>
    </row>
    <row r="71" spans="1:8" s="160" customFormat="1" ht="25.5" x14ac:dyDescent="0.2">
      <c r="A71" s="117">
        <v>54</v>
      </c>
      <c r="B71" s="214" t="s">
        <v>116</v>
      </c>
      <c r="C71" s="95" t="s">
        <v>117</v>
      </c>
      <c r="D71" s="19">
        <v>4</v>
      </c>
      <c r="E71" s="17">
        <v>1</v>
      </c>
      <c r="F71" s="6">
        <v>3</v>
      </c>
      <c r="G71" s="6">
        <v>0</v>
      </c>
      <c r="H71" s="16">
        <v>0</v>
      </c>
    </row>
    <row r="72" spans="1:8" s="160" customFormat="1" ht="14.25" customHeight="1" x14ac:dyDescent="0.2">
      <c r="A72" s="117">
        <v>55</v>
      </c>
      <c r="B72" s="214" t="s">
        <v>244</v>
      </c>
      <c r="C72" s="95" t="s">
        <v>245</v>
      </c>
      <c r="D72" s="19">
        <v>1</v>
      </c>
      <c r="E72" s="17">
        <v>0</v>
      </c>
      <c r="F72" s="6">
        <v>1</v>
      </c>
      <c r="G72" s="6">
        <v>0</v>
      </c>
      <c r="H72" s="16">
        <v>0</v>
      </c>
    </row>
    <row r="73" spans="1:8" s="160" customFormat="1" ht="14.25" customHeight="1" x14ac:dyDescent="0.2">
      <c r="A73" s="117">
        <v>56</v>
      </c>
      <c r="B73" s="214" t="s">
        <v>246</v>
      </c>
      <c r="C73" s="95" t="s">
        <v>247</v>
      </c>
      <c r="D73" s="19">
        <v>1</v>
      </c>
      <c r="E73" s="17">
        <v>0</v>
      </c>
      <c r="F73" s="6">
        <v>1</v>
      </c>
      <c r="G73" s="6">
        <v>0</v>
      </c>
      <c r="H73" s="16">
        <v>0</v>
      </c>
    </row>
    <row r="74" spans="1:8" s="160" customFormat="1" ht="14.25" customHeight="1" x14ac:dyDescent="0.2">
      <c r="A74" s="117">
        <v>57</v>
      </c>
      <c r="B74" s="214" t="s">
        <v>203</v>
      </c>
      <c r="C74" s="95" t="s">
        <v>204</v>
      </c>
      <c r="D74" s="19">
        <v>1</v>
      </c>
      <c r="E74" s="17">
        <v>0</v>
      </c>
      <c r="F74" s="6">
        <v>1</v>
      </c>
      <c r="G74" s="6">
        <v>0</v>
      </c>
      <c r="H74" s="16">
        <v>0</v>
      </c>
    </row>
    <row r="75" spans="1:8" s="160" customFormat="1" ht="14.25" customHeight="1" x14ac:dyDescent="0.2">
      <c r="A75" s="117">
        <v>58</v>
      </c>
      <c r="B75" s="214" t="s">
        <v>150</v>
      </c>
      <c r="C75" s="95" t="s">
        <v>122</v>
      </c>
      <c r="D75" s="19">
        <v>1</v>
      </c>
      <c r="E75" s="17">
        <v>0</v>
      </c>
      <c r="F75" s="6">
        <v>1</v>
      </c>
      <c r="G75" s="6">
        <v>0</v>
      </c>
      <c r="H75" s="16">
        <v>0</v>
      </c>
    </row>
    <row r="76" spans="1:8" s="160" customFormat="1" ht="14.25" customHeight="1" x14ac:dyDescent="0.2">
      <c r="A76" s="117">
        <v>59</v>
      </c>
      <c r="B76" s="214" t="s">
        <v>121</v>
      </c>
      <c r="C76" s="95" t="s">
        <v>122</v>
      </c>
      <c r="D76" s="19">
        <v>2</v>
      </c>
      <c r="E76" s="17">
        <v>2</v>
      </c>
      <c r="F76" s="6">
        <v>0</v>
      </c>
      <c r="G76" s="6">
        <v>0</v>
      </c>
      <c r="H76" s="16">
        <v>0</v>
      </c>
    </row>
    <row r="77" spans="1:8" s="160" customFormat="1" ht="14.25" customHeight="1" x14ac:dyDescent="0.2">
      <c r="A77" s="117">
        <v>60</v>
      </c>
      <c r="B77" s="214" t="s">
        <v>151</v>
      </c>
      <c r="C77" s="95" t="s">
        <v>134</v>
      </c>
      <c r="D77" s="19">
        <v>20</v>
      </c>
      <c r="E77" s="17">
        <v>0</v>
      </c>
      <c r="F77" s="6">
        <v>20</v>
      </c>
      <c r="G77" s="6">
        <v>0</v>
      </c>
      <c r="H77" s="16">
        <v>0</v>
      </c>
    </row>
    <row r="78" spans="1:8" s="160" customFormat="1" ht="14.25" customHeight="1" x14ac:dyDescent="0.2">
      <c r="A78" s="117">
        <v>61</v>
      </c>
      <c r="B78" s="214" t="s">
        <v>152</v>
      </c>
      <c r="C78" s="95" t="s">
        <v>134</v>
      </c>
      <c r="D78" s="19">
        <v>9</v>
      </c>
      <c r="E78" s="17">
        <v>0</v>
      </c>
      <c r="F78" s="6">
        <v>9</v>
      </c>
      <c r="G78" s="6">
        <v>0</v>
      </c>
      <c r="H78" s="16">
        <v>0</v>
      </c>
    </row>
    <row r="79" spans="1:8" s="160" customFormat="1" ht="14.25" customHeight="1" x14ac:dyDescent="0.2">
      <c r="A79" s="117">
        <v>62</v>
      </c>
      <c r="B79" s="214" t="s">
        <v>133</v>
      </c>
      <c r="C79" s="95" t="s">
        <v>134</v>
      </c>
      <c r="D79" s="19">
        <v>2</v>
      </c>
      <c r="E79" s="17">
        <v>0</v>
      </c>
      <c r="F79" s="6">
        <v>2</v>
      </c>
      <c r="G79" s="6">
        <v>0</v>
      </c>
      <c r="H79" s="16">
        <v>0</v>
      </c>
    </row>
    <row r="80" spans="1:8" s="160" customFormat="1" ht="14.25" customHeight="1" x14ac:dyDescent="0.2">
      <c r="A80" s="117">
        <v>63</v>
      </c>
      <c r="B80" s="214" t="s">
        <v>153</v>
      </c>
      <c r="C80" s="95" t="s">
        <v>154</v>
      </c>
      <c r="D80" s="19">
        <v>3</v>
      </c>
      <c r="E80" s="17">
        <v>0</v>
      </c>
      <c r="F80" s="6">
        <v>3</v>
      </c>
      <c r="G80" s="6">
        <v>0</v>
      </c>
      <c r="H80" s="16">
        <v>0</v>
      </c>
    </row>
    <row r="81" spans="1:8" s="160" customFormat="1" ht="51" x14ac:dyDescent="0.2">
      <c r="A81" s="117">
        <v>64</v>
      </c>
      <c r="B81" s="214" t="s">
        <v>155</v>
      </c>
      <c r="C81" s="95" t="s">
        <v>156</v>
      </c>
      <c r="D81" s="19">
        <v>29</v>
      </c>
      <c r="E81" s="17">
        <v>0</v>
      </c>
      <c r="F81" s="6">
        <v>29</v>
      </c>
      <c r="G81" s="6">
        <v>0</v>
      </c>
      <c r="H81" s="16">
        <v>0</v>
      </c>
    </row>
    <row r="82" spans="1:8" s="160" customFormat="1" ht="25.5" x14ac:dyDescent="0.2">
      <c r="A82" s="117">
        <v>65</v>
      </c>
      <c r="B82" s="214" t="s">
        <v>169</v>
      </c>
      <c r="C82" s="95" t="s">
        <v>156</v>
      </c>
      <c r="D82" s="19">
        <v>14</v>
      </c>
      <c r="E82" s="17">
        <v>0</v>
      </c>
      <c r="F82" s="6">
        <v>14</v>
      </c>
      <c r="G82" s="6">
        <v>0</v>
      </c>
      <c r="H82" s="16">
        <v>0</v>
      </c>
    </row>
    <row r="83" spans="1:8" s="160" customFormat="1" ht="14.25" customHeight="1" x14ac:dyDescent="0.2">
      <c r="A83" s="117">
        <v>66</v>
      </c>
      <c r="B83" s="214" t="s">
        <v>248</v>
      </c>
      <c r="C83" s="95" t="s">
        <v>249</v>
      </c>
      <c r="D83" s="19">
        <v>1</v>
      </c>
      <c r="E83" s="17">
        <v>1</v>
      </c>
      <c r="F83" s="6">
        <v>0</v>
      </c>
      <c r="G83" s="6">
        <v>0</v>
      </c>
      <c r="H83" s="16">
        <v>0</v>
      </c>
    </row>
    <row r="84" spans="1:8" s="160" customFormat="1" ht="14.25" customHeight="1" x14ac:dyDescent="0.2">
      <c r="A84" s="117">
        <v>67</v>
      </c>
      <c r="B84" s="214" t="s">
        <v>110</v>
      </c>
      <c r="C84" s="95" t="s">
        <v>111</v>
      </c>
      <c r="D84" s="19">
        <v>3</v>
      </c>
      <c r="E84" s="17">
        <v>1</v>
      </c>
      <c r="F84" s="6">
        <v>2</v>
      </c>
      <c r="G84" s="6">
        <v>0</v>
      </c>
      <c r="H84" s="16">
        <v>0</v>
      </c>
    </row>
    <row r="85" spans="1:8" s="160" customFormat="1" ht="14.25" customHeight="1" x14ac:dyDescent="0.2">
      <c r="A85" s="117">
        <v>68</v>
      </c>
      <c r="B85" s="214" t="s">
        <v>205</v>
      </c>
      <c r="C85" s="95" t="s">
        <v>105</v>
      </c>
      <c r="D85" s="19">
        <v>1</v>
      </c>
      <c r="E85" s="17">
        <v>1</v>
      </c>
      <c r="F85" s="6">
        <v>0</v>
      </c>
      <c r="G85" s="6">
        <v>0</v>
      </c>
      <c r="H85" s="16">
        <v>0</v>
      </c>
    </row>
    <row r="86" spans="1:8" s="160" customFormat="1" ht="14.25" customHeight="1" x14ac:dyDescent="0.2">
      <c r="A86" s="117">
        <v>69</v>
      </c>
      <c r="B86" s="214" t="s">
        <v>96</v>
      </c>
      <c r="C86" s="95" t="s">
        <v>105</v>
      </c>
      <c r="D86" s="19">
        <v>22</v>
      </c>
      <c r="E86" s="17">
        <v>22</v>
      </c>
      <c r="F86" s="6">
        <v>0</v>
      </c>
      <c r="G86" s="6">
        <v>0</v>
      </c>
      <c r="H86" s="16">
        <v>0</v>
      </c>
    </row>
    <row r="87" spans="1:8" s="160" customFormat="1" ht="14.25" customHeight="1" x14ac:dyDescent="0.2">
      <c r="A87" s="117">
        <v>70</v>
      </c>
      <c r="B87" s="214" t="s">
        <v>250</v>
      </c>
      <c r="C87" s="95" t="s">
        <v>251</v>
      </c>
      <c r="D87" s="19">
        <v>1</v>
      </c>
      <c r="E87" s="17">
        <v>0</v>
      </c>
      <c r="F87" s="6">
        <v>1</v>
      </c>
      <c r="G87" s="6">
        <v>0</v>
      </c>
      <c r="H87" s="16">
        <v>0</v>
      </c>
    </row>
    <row r="88" spans="1:8" s="160" customFormat="1" ht="25.5" x14ac:dyDescent="0.2">
      <c r="A88" s="117">
        <v>71</v>
      </c>
      <c r="B88" s="214" t="s">
        <v>206</v>
      </c>
      <c r="C88" s="95" t="s">
        <v>207</v>
      </c>
      <c r="D88" s="19">
        <v>2</v>
      </c>
      <c r="E88" s="17">
        <v>0</v>
      </c>
      <c r="F88" s="6">
        <v>2</v>
      </c>
      <c r="G88" s="6">
        <v>0</v>
      </c>
      <c r="H88" s="16">
        <v>0</v>
      </c>
    </row>
    <row r="89" spans="1:8" s="160" customFormat="1" ht="14.25" customHeight="1" x14ac:dyDescent="0.2">
      <c r="A89" s="117">
        <v>72</v>
      </c>
      <c r="B89" s="214" t="s">
        <v>252</v>
      </c>
      <c r="C89" s="95" t="s">
        <v>253</v>
      </c>
      <c r="D89" s="19">
        <v>1</v>
      </c>
      <c r="E89" s="17">
        <v>0</v>
      </c>
      <c r="F89" s="6">
        <v>1</v>
      </c>
      <c r="G89" s="6">
        <v>0</v>
      </c>
      <c r="H89" s="16">
        <v>0</v>
      </c>
    </row>
    <row r="90" spans="1:8" s="160" customFormat="1" ht="14.25" customHeight="1" x14ac:dyDescent="0.2">
      <c r="A90" s="117">
        <v>73</v>
      </c>
      <c r="B90" s="214" t="s">
        <v>170</v>
      </c>
      <c r="C90" s="95" t="s">
        <v>171</v>
      </c>
      <c r="D90" s="19">
        <v>3</v>
      </c>
      <c r="E90" s="17">
        <v>0</v>
      </c>
      <c r="F90" s="6">
        <v>3</v>
      </c>
      <c r="G90" s="6">
        <v>0</v>
      </c>
      <c r="H90" s="16">
        <v>0</v>
      </c>
    </row>
    <row r="91" spans="1:8" s="160" customFormat="1" ht="14.25" customHeight="1" x14ac:dyDescent="0.2">
      <c r="A91" s="117">
        <v>74</v>
      </c>
      <c r="B91" s="214" t="s">
        <v>208</v>
      </c>
      <c r="C91" s="95" t="s">
        <v>209</v>
      </c>
      <c r="D91" s="19">
        <v>2</v>
      </c>
      <c r="E91" s="17">
        <v>0</v>
      </c>
      <c r="F91" s="6">
        <v>2</v>
      </c>
      <c r="G91" s="6">
        <v>0</v>
      </c>
      <c r="H91" s="16">
        <v>0</v>
      </c>
    </row>
    <row r="92" spans="1:8" s="160" customFormat="1" ht="14.25" customHeight="1" x14ac:dyDescent="0.2">
      <c r="A92" s="117">
        <v>75</v>
      </c>
      <c r="B92" s="214" t="s">
        <v>210</v>
      </c>
      <c r="C92" s="95" t="s">
        <v>211</v>
      </c>
      <c r="D92" s="19">
        <v>9</v>
      </c>
      <c r="E92" s="17">
        <v>0</v>
      </c>
      <c r="F92" s="6">
        <v>9</v>
      </c>
      <c r="G92" s="6">
        <v>0</v>
      </c>
      <c r="H92" s="16">
        <v>0</v>
      </c>
    </row>
    <row r="93" spans="1:8" s="160" customFormat="1" ht="14.25" customHeight="1" x14ac:dyDescent="0.2">
      <c r="A93" s="117">
        <v>76</v>
      </c>
      <c r="B93" s="214" t="s">
        <v>212</v>
      </c>
      <c r="C93" s="95" t="s">
        <v>213</v>
      </c>
      <c r="D93" s="19">
        <v>1</v>
      </c>
      <c r="E93" s="17">
        <v>0</v>
      </c>
      <c r="F93" s="6">
        <v>1</v>
      </c>
      <c r="G93" s="6">
        <v>0</v>
      </c>
      <c r="H93" s="16">
        <v>0</v>
      </c>
    </row>
    <row r="94" spans="1:8" s="160" customFormat="1" ht="14.25" customHeight="1" x14ac:dyDescent="0.2">
      <c r="A94" s="117">
        <v>77</v>
      </c>
      <c r="B94" s="214" t="s">
        <v>254</v>
      </c>
      <c r="C94" s="95" t="s">
        <v>213</v>
      </c>
      <c r="D94" s="19">
        <v>1</v>
      </c>
      <c r="E94" s="17">
        <v>0</v>
      </c>
      <c r="F94" s="6">
        <v>1</v>
      </c>
      <c r="G94" s="6">
        <v>0</v>
      </c>
      <c r="H94" s="16">
        <v>0</v>
      </c>
    </row>
    <row r="95" spans="1:8" s="160" customFormat="1" ht="14.25" customHeight="1" x14ac:dyDescent="0.2">
      <c r="A95" s="117">
        <v>78</v>
      </c>
      <c r="B95" s="214" t="s">
        <v>214</v>
      </c>
      <c r="C95" s="95" t="s">
        <v>215</v>
      </c>
      <c r="D95" s="19">
        <v>4</v>
      </c>
      <c r="E95" s="17">
        <v>0</v>
      </c>
      <c r="F95" s="6">
        <v>4</v>
      </c>
      <c r="G95" s="6">
        <v>0</v>
      </c>
      <c r="H95" s="16">
        <v>0</v>
      </c>
    </row>
    <row r="96" spans="1:8" s="160" customFormat="1" ht="14.25" customHeight="1" x14ac:dyDescent="0.2">
      <c r="A96" s="117">
        <v>79</v>
      </c>
      <c r="B96" s="214" t="s">
        <v>112</v>
      </c>
      <c r="C96" s="95" t="s">
        <v>113</v>
      </c>
      <c r="D96" s="19">
        <v>26</v>
      </c>
      <c r="E96" s="17">
        <v>0</v>
      </c>
      <c r="F96" s="6">
        <v>26</v>
      </c>
      <c r="G96" s="6">
        <v>0</v>
      </c>
      <c r="H96" s="16">
        <v>0</v>
      </c>
    </row>
    <row r="97" spans="1:8" s="160" customFormat="1" ht="14.25" customHeight="1" x14ac:dyDescent="0.2">
      <c r="A97" s="117">
        <v>80</v>
      </c>
      <c r="B97" s="214" t="s">
        <v>255</v>
      </c>
      <c r="C97" s="95" t="s">
        <v>106</v>
      </c>
      <c r="D97" s="19">
        <v>1</v>
      </c>
      <c r="E97" s="17">
        <v>0</v>
      </c>
      <c r="F97" s="6">
        <v>1</v>
      </c>
      <c r="G97" s="6">
        <v>0</v>
      </c>
      <c r="H97" s="16">
        <v>0</v>
      </c>
    </row>
    <row r="98" spans="1:8" s="160" customFormat="1" ht="14.25" customHeight="1" x14ac:dyDescent="0.2">
      <c r="A98" s="117">
        <v>81</v>
      </c>
      <c r="B98" s="214" t="s">
        <v>97</v>
      </c>
      <c r="C98" s="95" t="s">
        <v>106</v>
      </c>
      <c r="D98" s="19">
        <v>31</v>
      </c>
      <c r="E98" s="17">
        <v>30</v>
      </c>
      <c r="F98" s="6">
        <v>1</v>
      </c>
      <c r="G98" s="6">
        <v>0</v>
      </c>
      <c r="H98" s="16">
        <v>0</v>
      </c>
    </row>
    <row r="99" spans="1:8" s="160" customFormat="1" ht="14.25" customHeight="1" x14ac:dyDescent="0.2">
      <c r="A99" s="117">
        <v>82</v>
      </c>
      <c r="B99" s="214" t="s">
        <v>216</v>
      </c>
      <c r="C99" s="95" t="s">
        <v>217</v>
      </c>
      <c r="D99" s="19">
        <v>3</v>
      </c>
      <c r="E99" s="17">
        <v>0</v>
      </c>
      <c r="F99" s="6">
        <v>3</v>
      </c>
      <c r="G99" s="6">
        <v>0</v>
      </c>
      <c r="H99" s="16">
        <v>0</v>
      </c>
    </row>
    <row r="100" spans="1:8" s="160" customFormat="1" ht="14.25" customHeight="1" x14ac:dyDescent="0.2">
      <c r="A100" s="117">
        <v>83</v>
      </c>
      <c r="B100" s="214" t="s">
        <v>256</v>
      </c>
      <c r="C100" s="95" t="s">
        <v>219</v>
      </c>
      <c r="D100" s="19">
        <v>1</v>
      </c>
      <c r="E100" s="17">
        <v>0</v>
      </c>
      <c r="F100" s="6">
        <v>1</v>
      </c>
      <c r="G100" s="6">
        <v>0</v>
      </c>
      <c r="H100" s="16">
        <v>0</v>
      </c>
    </row>
    <row r="101" spans="1:8" s="160" customFormat="1" ht="14.25" customHeight="1" x14ac:dyDescent="0.2">
      <c r="A101" s="117">
        <v>84</v>
      </c>
      <c r="B101" s="214" t="s">
        <v>218</v>
      </c>
      <c r="C101" s="95" t="s">
        <v>219</v>
      </c>
      <c r="D101" s="19">
        <v>2</v>
      </c>
      <c r="E101" s="17">
        <v>0</v>
      </c>
      <c r="F101" s="6">
        <v>2</v>
      </c>
      <c r="G101" s="6">
        <v>0</v>
      </c>
      <c r="H101" s="16">
        <v>0</v>
      </c>
    </row>
    <row r="102" spans="1:8" s="160" customFormat="1" ht="14.25" customHeight="1" x14ac:dyDescent="0.2">
      <c r="A102" s="117">
        <v>85</v>
      </c>
      <c r="B102" s="214" t="s">
        <v>257</v>
      </c>
      <c r="C102" s="95" t="s">
        <v>258</v>
      </c>
      <c r="D102" s="19">
        <v>2</v>
      </c>
      <c r="E102" s="17">
        <v>0</v>
      </c>
      <c r="F102" s="6">
        <v>2</v>
      </c>
      <c r="G102" s="6">
        <v>0</v>
      </c>
      <c r="H102" s="16">
        <v>0</v>
      </c>
    </row>
  </sheetData>
  <mergeCells count="8">
    <mergeCell ref="A17:H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6"/>
  <sheetViews>
    <sheetView view="pageBreakPreview" zoomScale="80" zoomScaleNormal="80" zoomScaleSheetLayoutView="80" workbookViewId="0">
      <selection activeCell="G12" sqref="G12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243" t="s">
        <v>224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1" ht="16.5" customHeight="1" thickBot="1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21" ht="16.5" customHeight="1" x14ac:dyDescent="0.2">
      <c r="A3" s="245"/>
      <c r="B3" s="247" t="s">
        <v>7</v>
      </c>
      <c r="C3" s="249" t="s">
        <v>8</v>
      </c>
      <c r="D3" s="250"/>
      <c r="E3" s="251" t="s">
        <v>9</v>
      </c>
      <c r="F3" s="252"/>
      <c r="G3" s="252"/>
      <c r="H3" s="252"/>
      <c r="I3" s="252"/>
      <c r="J3" s="252"/>
      <c r="K3" s="252"/>
      <c r="L3" s="253"/>
      <c r="M3" s="249" t="s">
        <v>10</v>
      </c>
      <c r="N3" s="252"/>
      <c r="O3" s="253"/>
    </row>
    <row r="4" spans="1:21" ht="83.25" customHeight="1" thickBot="1" x14ac:dyDescent="0.25">
      <c r="A4" s="246"/>
      <c r="B4" s="248"/>
      <c r="C4" s="26" t="s">
        <v>11</v>
      </c>
      <c r="D4" s="27" t="s">
        <v>12</v>
      </c>
      <c r="E4" s="28" t="s">
        <v>13</v>
      </c>
      <c r="F4" s="29" t="s">
        <v>14</v>
      </c>
      <c r="G4" s="29" t="s">
        <v>15</v>
      </c>
      <c r="H4" s="29" t="s">
        <v>16</v>
      </c>
      <c r="I4" s="29" t="s">
        <v>17</v>
      </c>
      <c r="J4" s="29" t="s">
        <v>18</v>
      </c>
      <c r="K4" s="29" t="s">
        <v>19</v>
      </c>
      <c r="L4" s="30" t="s">
        <v>20</v>
      </c>
      <c r="M4" s="26" t="s">
        <v>21</v>
      </c>
      <c r="N4" s="29" t="s">
        <v>22</v>
      </c>
      <c r="O4" s="30" t="s">
        <v>23</v>
      </c>
    </row>
    <row r="5" spans="1:21" s="8" customFormat="1" ht="12.95" customHeight="1" thickBot="1" x14ac:dyDescent="0.25">
      <c r="A5" s="31" t="s">
        <v>6</v>
      </c>
      <c r="B5" s="32">
        <v>1</v>
      </c>
      <c r="C5" s="33">
        <v>2</v>
      </c>
      <c r="D5" s="34">
        <v>3</v>
      </c>
      <c r="E5" s="35">
        <v>4</v>
      </c>
      <c r="F5" s="36">
        <v>5</v>
      </c>
      <c r="G5" s="36">
        <v>6</v>
      </c>
      <c r="H5" s="37">
        <v>7</v>
      </c>
      <c r="I5" s="37">
        <v>8</v>
      </c>
      <c r="J5" s="37">
        <v>9</v>
      </c>
      <c r="K5" s="37">
        <v>10</v>
      </c>
      <c r="L5" s="38">
        <v>11</v>
      </c>
      <c r="M5" s="39">
        <v>12</v>
      </c>
      <c r="N5" s="37">
        <v>13</v>
      </c>
      <c r="O5" s="38">
        <v>14</v>
      </c>
    </row>
    <row r="6" spans="1:21" s="9" customFormat="1" ht="36" customHeight="1" thickBot="1" x14ac:dyDescent="0.25">
      <c r="A6" s="173" t="s">
        <v>72</v>
      </c>
      <c r="B6" s="67">
        <v>563</v>
      </c>
      <c r="C6" s="68">
        <v>438</v>
      </c>
      <c r="D6" s="113">
        <v>125</v>
      </c>
      <c r="E6" s="114">
        <v>138</v>
      </c>
      <c r="F6" s="69">
        <v>72</v>
      </c>
      <c r="G6" s="69">
        <v>95</v>
      </c>
      <c r="H6" s="70">
        <v>65</v>
      </c>
      <c r="I6" s="70">
        <v>66</v>
      </c>
      <c r="J6" s="70">
        <v>31</v>
      </c>
      <c r="K6" s="70">
        <v>52</v>
      </c>
      <c r="L6" s="71">
        <v>44</v>
      </c>
      <c r="M6" s="179">
        <v>70</v>
      </c>
      <c r="N6" s="70">
        <v>193</v>
      </c>
      <c r="O6" s="71">
        <v>300</v>
      </c>
      <c r="S6" s="121">
        <f>B6-C6-D6</f>
        <v>0</v>
      </c>
      <c r="T6" s="121">
        <f>B6-E6-F6-G6-H6-I6-J6-K6-L6</f>
        <v>0</v>
      </c>
      <c r="U6" s="121">
        <f>B6-M6-N6-O6</f>
        <v>0</v>
      </c>
    </row>
    <row r="7" spans="1:21" s="10" customFormat="1" ht="51" customHeight="1" x14ac:dyDescent="0.25">
      <c r="A7" s="163" t="s">
        <v>157</v>
      </c>
      <c r="B7" s="164">
        <v>0</v>
      </c>
      <c r="C7" s="165">
        <v>0</v>
      </c>
      <c r="D7" s="166">
        <v>0</v>
      </c>
      <c r="E7" s="167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2">
        <v>0</v>
      </c>
      <c r="M7" s="165">
        <v>0</v>
      </c>
      <c r="N7" s="168">
        <v>0</v>
      </c>
      <c r="O7" s="169">
        <v>0</v>
      </c>
      <c r="R7" s="11"/>
      <c r="S7" s="121">
        <f t="shared" ref="S7:S13" si="0">B7-C7-D7</f>
        <v>0</v>
      </c>
      <c r="T7" s="121">
        <f t="shared" ref="T7:T13" si="1">B7-E7-F7-G7-H7-I7-J7-K7-L7</f>
        <v>0</v>
      </c>
      <c r="U7" s="121">
        <f t="shared" ref="U7:U13" si="2">B7-M7-N7-O7</f>
        <v>0</v>
      </c>
    </row>
    <row r="8" spans="1:21" ht="51" customHeight="1" x14ac:dyDescent="0.25">
      <c r="A8" s="170" t="s">
        <v>158</v>
      </c>
      <c r="B8" s="54">
        <v>0</v>
      </c>
      <c r="C8" s="165">
        <v>0</v>
      </c>
      <c r="D8" s="135">
        <v>0</v>
      </c>
      <c r="E8" s="136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8">
        <v>0</v>
      </c>
      <c r="M8" s="139">
        <v>0</v>
      </c>
      <c r="N8" s="137">
        <v>0</v>
      </c>
      <c r="O8" s="138">
        <v>0</v>
      </c>
      <c r="R8" s="11"/>
      <c r="S8" s="121">
        <f t="shared" si="0"/>
        <v>0</v>
      </c>
      <c r="T8" s="121">
        <f t="shared" si="1"/>
        <v>0</v>
      </c>
      <c r="U8" s="121">
        <f t="shared" si="2"/>
        <v>0</v>
      </c>
    </row>
    <row r="9" spans="1:21" ht="51" customHeight="1" x14ac:dyDescent="0.25">
      <c r="A9" s="171" t="s">
        <v>159</v>
      </c>
      <c r="B9" s="185">
        <v>561</v>
      </c>
      <c r="C9" s="181">
        <v>438</v>
      </c>
      <c r="D9" s="191">
        <v>123</v>
      </c>
      <c r="E9" s="192">
        <v>138</v>
      </c>
      <c r="F9" s="193">
        <v>70</v>
      </c>
      <c r="G9" s="193">
        <v>95</v>
      </c>
      <c r="H9" s="193">
        <v>65</v>
      </c>
      <c r="I9" s="193">
        <v>66</v>
      </c>
      <c r="J9" s="193">
        <v>31</v>
      </c>
      <c r="K9" s="193">
        <v>52</v>
      </c>
      <c r="L9" s="194">
        <v>44</v>
      </c>
      <c r="M9" s="195">
        <v>70</v>
      </c>
      <c r="N9" s="193">
        <v>193</v>
      </c>
      <c r="O9" s="194">
        <v>298</v>
      </c>
      <c r="R9" s="11"/>
      <c r="S9" s="121">
        <f t="shared" si="0"/>
        <v>0</v>
      </c>
      <c r="T9" s="121">
        <f t="shared" si="1"/>
        <v>0</v>
      </c>
      <c r="U9" s="121">
        <f t="shared" si="2"/>
        <v>0</v>
      </c>
    </row>
    <row r="10" spans="1:21" ht="51" customHeight="1" x14ac:dyDescent="0.25">
      <c r="A10" s="171" t="s">
        <v>160</v>
      </c>
      <c r="B10" s="185">
        <v>2</v>
      </c>
      <c r="C10" s="181">
        <v>0</v>
      </c>
      <c r="D10" s="191">
        <v>2</v>
      </c>
      <c r="E10" s="192">
        <v>0</v>
      </c>
      <c r="F10" s="193">
        <v>2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4">
        <v>0</v>
      </c>
      <c r="M10" s="195">
        <v>0</v>
      </c>
      <c r="N10" s="193">
        <v>0</v>
      </c>
      <c r="O10" s="194">
        <v>2</v>
      </c>
      <c r="R10" s="11"/>
      <c r="S10" s="121">
        <f t="shared" si="0"/>
        <v>0</v>
      </c>
      <c r="T10" s="121">
        <f t="shared" si="1"/>
        <v>0</v>
      </c>
      <c r="U10" s="121">
        <f t="shared" si="2"/>
        <v>0</v>
      </c>
    </row>
    <row r="11" spans="1:21" ht="51" customHeight="1" x14ac:dyDescent="0.25">
      <c r="A11" s="170" t="s">
        <v>161</v>
      </c>
      <c r="B11" s="54">
        <v>0</v>
      </c>
      <c r="C11" s="165">
        <v>0</v>
      </c>
      <c r="D11" s="152">
        <v>0</v>
      </c>
      <c r="E11" s="140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2">
        <v>0</v>
      </c>
      <c r="M11" s="154">
        <v>0</v>
      </c>
      <c r="N11" s="141">
        <v>0</v>
      </c>
      <c r="O11" s="142">
        <v>0</v>
      </c>
      <c r="R11" s="11"/>
      <c r="S11" s="121">
        <f t="shared" si="0"/>
        <v>0</v>
      </c>
      <c r="T11" s="121">
        <f t="shared" si="1"/>
        <v>0</v>
      </c>
      <c r="U11" s="121">
        <f t="shared" si="2"/>
        <v>0</v>
      </c>
    </row>
    <row r="12" spans="1:21" ht="51" customHeight="1" x14ac:dyDescent="0.25">
      <c r="A12" s="170" t="s">
        <v>162</v>
      </c>
      <c r="B12" s="54">
        <v>0</v>
      </c>
      <c r="C12" s="165">
        <v>0</v>
      </c>
      <c r="D12" s="152">
        <v>0</v>
      </c>
      <c r="E12" s="140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2">
        <v>0</v>
      </c>
      <c r="M12" s="154">
        <v>0</v>
      </c>
      <c r="N12" s="141">
        <v>0</v>
      </c>
      <c r="O12" s="142">
        <v>0</v>
      </c>
      <c r="R12" s="11"/>
      <c r="S12" s="121">
        <f t="shared" si="0"/>
        <v>0</v>
      </c>
      <c r="T12" s="121">
        <f t="shared" si="1"/>
        <v>0</v>
      </c>
      <c r="U12" s="121">
        <f t="shared" si="2"/>
        <v>0</v>
      </c>
    </row>
    <row r="13" spans="1:21" ht="51" customHeight="1" thickBot="1" x14ac:dyDescent="0.3">
      <c r="A13" s="174" t="s">
        <v>163</v>
      </c>
      <c r="B13" s="134">
        <v>0</v>
      </c>
      <c r="C13" s="175">
        <v>0</v>
      </c>
      <c r="D13" s="176">
        <v>0</v>
      </c>
      <c r="E13" s="177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4">
        <v>0</v>
      </c>
      <c r="M13" s="157">
        <v>0</v>
      </c>
      <c r="N13" s="143">
        <v>0</v>
      </c>
      <c r="O13" s="144">
        <v>0</v>
      </c>
      <c r="R13" s="11"/>
      <c r="S13" s="121">
        <f t="shared" si="0"/>
        <v>0</v>
      </c>
      <c r="T13" s="121">
        <f t="shared" si="1"/>
        <v>0</v>
      </c>
      <c r="U13" s="121">
        <f t="shared" si="2"/>
        <v>0</v>
      </c>
    </row>
    <row r="14" spans="1:21" ht="12.95" customHeight="1" x14ac:dyDescent="0.2"/>
    <row r="15" spans="1:21" ht="12.95" customHeight="1" x14ac:dyDescent="0.2"/>
    <row r="16" spans="1:2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78740157480314965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6"/>
  <sheetViews>
    <sheetView view="pageBreakPreview" zoomScale="80" zoomScaleNormal="80" zoomScaleSheetLayoutView="80" workbookViewId="0">
      <selection activeCell="S10" sqref="S10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243" t="s">
        <v>225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8" ht="2.85" customHeight="1" thickBot="1" x14ac:dyDescent="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2"/>
    </row>
    <row r="3" spans="1:18" ht="36" customHeight="1" thickBot="1" x14ac:dyDescent="0.25">
      <c r="A3" s="257"/>
      <c r="B3" s="247" t="s">
        <v>7</v>
      </c>
      <c r="C3" s="260" t="s">
        <v>24</v>
      </c>
      <c r="D3" s="261"/>
      <c r="E3" s="261"/>
      <c r="F3" s="261"/>
      <c r="G3" s="262"/>
      <c r="H3" s="260" t="s">
        <v>25</v>
      </c>
      <c r="I3" s="261"/>
      <c r="J3" s="261"/>
      <c r="K3" s="262"/>
      <c r="L3" s="263" t="s">
        <v>26</v>
      </c>
      <c r="M3" s="262"/>
      <c r="N3" s="254" t="s">
        <v>92</v>
      </c>
    </row>
    <row r="4" spans="1:18" ht="138" customHeight="1" x14ac:dyDescent="0.2">
      <c r="A4" s="258"/>
      <c r="B4" s="259"/>
      <c r="C4" s="40" t="s">
        <v>27</v>
      </c>
      <c r="D4" s="41" t="s">
        <v>28</v>
      </c>
      <c r="E4" s="41" t="s">
        <v>29</v>
      </c>
      <c r="F4" s="41" t="s">
        <v>30</v>
      </c>
      <c r="G4" s="42" t="s">
        <v>31</v>
      </c>
      <c r="H4" s="104" t="s">
        <v>2</v>
      </c>
      <c r="I4" s="105" t="s">
        <v>3</v>
      </c>
      <c r="J4" s="105" t="s">
        <v>4</v>
      </c>
      <c r="K4" s="106" t="s">
        <v>5</v>
      </c>
      <c r="L4" s="43" t="s">
        <v>32</v>
      </c>
      <c r="M4" s="41" t="s">
        <v>33</v>
      </c>
      <c r="N4" s="255"/>
    </row>
    <row r="5" spans="1:18" s="8" customFormat="1" ht="12.95" customHeight="1" thickBot="1" x14ac:dyDescent="0.25">
      <c r="A5" s="22" t="s">
        <v>6</v>
      </c>
      <c r="B5" s="22">
        <v>1</v>
      </c>
      <c r="C5" s="24">
        <v>2</v>
      </c>
      <c r="D5" s="25">
        <v>3</v>
      </c>
      <c r="E5" s="25">
        <v>4</v>
      </c>
      <c r="F5" s="25">
        <v>5</v>
      </c>
      <c r="G5" s="44">
        <v>6</v>
      </c>
      <c r="H5" s="24">
        <v>7</v>
      </c>
      <c r="I5" s="25">
        <v>8</v>
      </c>
      <c r="J5" s="25">
        <v>9</v>
      </c>
      <c r="K5" s="44">
        <v>10</v>
      </c>
      <c r="L5" s="23">
        <v>11</v>
      </c>
      <c r="M5" s="25">
        <v>12</v>
      </c>
      <c r="N5" s="44">
        <v>13</v>
      </c>
    </row>
    <row r="6" spans="1:18" s="9" customFormat="1" ht="34.5" customHeight="1" thickBot="1" x14ac:dyDescent="0.25">
      <c r="A6" s="66" t="s">
        <v>72</v>
      </c>
      <c r="B6" s="67">
        <v>1201</v>
      </c>
      <c r="C6" s="114">
        <v>45</v>
      </c>
      <c r="D6" s="69">
        <v>209</v>
      </c>
      <c r="E6" s="69">
        <v>685</v>
      </c>
      <c r="F6" s="69">
        <v>251</v>
      </c>
      <c r="G6" s="74">
        <v>11</v>
      </c>
      <c r="H6" s="114">
        <v>10</v>
      </c>
      <c r="I6" s="69">
        <v>1189</v>
      </c>
      <c r="J6" s="69">
        <v>2</v>
      </c>
      <c r="K6" s="71">
        <v>0</v>
      </c>
      <c r="L6" s="179">
        <v>1140</v>
      </c>
      <c r="M6" s="70">
        <v>61</v>
      </c>
      <c r="N6" s="71">
        <v>405</v>
      </c>
      <c r="P6" s="121">
        <f>B6-C6-D6-E6-F6-G6</f>
        <v>0</v>
      </c>
      <c r="Q6" s="121">
        <f>B6-H6-I6-J6-K6</f>
        <v>0</v>
      </c>
      <c r="R6" s="121">
        <f>B6-L6-M6</f>
        <v>0</v>
      </c>
    </row>
    <row r="7" spans="1:18" s="10" customFormat="1" ht="51.75" customHeight="1" x14ac:dyDescent="0.25">
      <c r="A7" s="163" t="s">
        <v>157</v>
      </c>
      <c r="B7" s="133">
        <v>0</v>
      </c>
      <c r="C7" s="178">
        <v>0</v>
      </c>
      <c r="D7" s="20">
        <v>0</v>
      </c>
      <c r="E7" s="20">
        <v>0</v>
      </c>
      <c r="F7" s="20">
        <v>0</v>
      </c>
      <c r="G7" s="21">
        <v>0</v>
      </c>
      <c r="H7" s="178">
        <v>0</v>
      </c>
      <c r="I7" s="20">
        <v>0</v>
      </c>
      <c r="J7" s="20">
        <v>0</v>
      </c>
      <c r="K7" s="21">
        <v>0</v>
      </c>
      <c r="L7" s="172">
        <v>0</v>
      </c>
      <c r="M7" s="20">
        <v>0</v>
      </c>
      <c r="N7" s="21">
        <v>0</v>
      </c>
      <c r="P7" s="121">
        <f t="shared" ref="P7:P14" si="0">B7-C7-D7-E7-F7-G7</f>
        <v>0</v>
      </c>
      <c r="Q7" s="121">
        <f t="shared" ref="Q7:Q13" si="1">B7-H7-I7-J7-K7</f>
        <v>0</v>
      </c>
      <c r="R7" s="121">
        <f t="shared" ref="R7:R13" si="2">B7-L7-M7</f>
        <v>0</v>
      </c>
    </row>
    <row r="8" spans="1:18" ht="51.75" customHeight="1" x14ac:dyDescent="0.2">
      <c r="A8" s="171" t="s">
        <v>158</v>
      </c>
      <c r="B8" s="185">
        <v>74</v>
      </c>
      <c r="C8" s="188">
        <v>5</v>
      </c>
      <c r="D8" s="190">
        <v>2</v>
      </c>
      <c r="E8" s="190">
        <v>1</v>
      </c>
      <c r="F8" s="190">
        <v>66</v>
      </c>
      <c r="G8" s="189">
        <v>0</v>
      </c>
      <c r="H8" s="188">
        <v>0</v>
      </c>
      <c r="I8" s="190">
        <v>72</v>
      </c>
      <c r="J8" s="190">
        <v>2</v>
      </c>
      <c r="K8" s="189">
        <v>0</v>
      </c>
      <c r="L8" s="186">
        <v>68</v>
      </c>
      <c r="M8" s="186">
        <v>6</v>
      </c>
      <c r="N8" s="189">
        <v>27</v>
      </c>
      <c r="P8" s="121">
        <f t="shared" si="0"/>
        <v>0</v>
      </c>
      <c r="Q8" s="121">
        <f t="shared" si="1"/>
        <v>0</v>
      </c>
      <c r="R8" s="121">
        <f t="shared" si="2"/>
        <v>0</v>
      </c>
    </row>
    <row r="9" spans="1:18" ht="51.75" customHeight="1" x14ac:dyDescent="0.2">
      <c r="A9" s="171" t="s">
        <v>159</v>
      </c>
      <c r="B9" s="185">
        <v>1053</v>
      </c>
      <c r="C9" s="188">
        <v>23</v>
      </c>
      <c r="D9" s="190">
        <v>199</v>
      </c>
      <c r="E9" s="190">
        <v>666</v>
      </c>
      <c r="F9" s="190">
        <v>159</v>
      </c>
      <c r="G9" s="189">
        <v>6</v>
      </c>
      <c r="H9" s="188">
        <v>7</v>
      </c>
      <c r="I9" s="190">
        <v>1046</v>
      </c>
      <c r="J9" s="190">
        <v>0</v>
      </c>
      <c r="K9" s="189">
        <v>0</v>
      </c>
      <c r="L9" s="186">
        <v>1027</v>
      </c>
      <c r="M9" s="186">
        <v>26</v>
      </c>
      <c r="N9" s="189">
        <v>327</v>
      </c>
      <c r="P9" s="121">
        <f t="shared" si="0"/>
        <v>0</v>
      </c>
      <c r="Q9" s="121">
        <f t="shared" si="1"/>
        <v>0</v>
      </c>
      <c r="R9" s="121">
        <f t="shared" si="2"/>
        <v>0</v>
      </c>
    </row>
    <row r="10" spans="1:18" ht="51.75" customHeight="1" x14ac:dyDescent="0.2">
      <c r="A10" s="171" t="s">
        <v>160</v>
      </c>
      <c r="B10" s="185">
        <v>64</v>
      </c>
      <c r="C10" s="188">
        <v>15</v>
      </c>
      <c r="D10" s="190">
        <v>8</v>
      </c>
      <c r="E10" s="190">
        <v>14</v>
      </c>
      <c r="F10" s="190">
        <v>22</v>
      </c>
      <c r="G10" s="189">
        <v>5</v>
      </c>
      <c r="H10" s="188">
        <v>3</v>
      </c>
      <c r="I10" s="190">
        <v>61</v>
      </c>
      <c r="J10" s="190">
        <v>0</v>
      </c>
      <c r="K10" s="189">
        <v>0</v>
      </c>
      <c r="L10" s="186">
        <v>40</v>
      </c>
      <c r="M10" s="186">
        <v>24</v>
      </c>
      <c r="N10" s="189">
        <v>45</v>
      </c>
      <c r="P10" s="121">
        <f t="shared" si="0"/>
        <v>0</v>
      </c>
      <c r="Q10" s="121">
        <f t="shared" si="1"/>
        <v>0</v>
      </c>
      <c r="R10" s="121">
        <f t="shared" si="2"/>
        <v>0</v>
      </c>
    </row>
    <row r="11" spans="1:18" ht="51.75" customHeight="1" x14ac:dyDescent="0.2">
      <c r="A11" s="171" t="s">
        <v>161</v>
      </c>
      <c r="B11" s="185">
        <v>10</v>
      </c>
      <c r="C11" s="188">
        <v>2</v>
      </c>
      <c r="D11" s="190">
        <v>0</v>
      </c>
      <c r="E11" s="190">
        <v>4</v>
      </c>
      <c r="F11" s="190">
        <v>4</v>
      </c>
      <c r="G11" s="189">
        <v>0</v>
      </c>
      <c r="H11" s="188">
        <v>0</v>
      </c>
      <c r="I11" s="190">
        <v>10</v>
      </c>
      <c r="J11" s="190">
        <v>0</v>
      </c>
      <c r="K11" s="189">
        <v>0</v>
      </c>
      <c r="L11" s="186">
        <v>5</v>
      </c>
      <c r="M11" s="186">
        <v>5</v>
      </c>
      <c r="N11" s="189">
        <v>6</v>
      </c>
      <c r="P11" s="121">
        <f t="shared" si="0"/>
        <v>0</v>
      </c>
      <c r="Q11" s="121">
        <f t="shared" si="1"/>
        <v>0</v>
      </c>
      <c r="R11" s="121">
        <f t="shared" si="2"/>
        <v>0</v>
      </c>
    </row>
    <row r="12" spans="1:18" ht="51.75" customHeight="1" x14ac:dyDescent="0.2">
      <c r="A12" s="170" t="s">
        <v>162</v>
      </c>
      <c r="B12" s="54">
        <v>0</v>
      </c>
      <c r="C12" s="140">
        <v>0</v>
      </c>
      <c r="D12" s="141">
        <v>0</v>
      </c>
      <c r="E12" s="141">
        <v>0</v>
      </c>
      <c r="F12" s="141">
        <v>0</v>
      </c>
      <c r="G12" s="142">
        <v>0</v>
      </c>
      <c r="H12" s="140">
        <v>0</v>
      </c>
      <c r="I12" s="141">
        <v>0</v>
      </c>
      <c r="J12" s="141">
        <v>0</v>
      </c>
      <c r="K12" s="142">
        <v>0</v>
      </c>
      <c r="L12" s="154">
        <v>0</v>
      </c>
      <c r="M12" s="154">
        <v>0</v>
      </c>
      <c r="N12" s="142">
        <v>0</v>
      </c>
      <c r="P12" s="121">
        <f t="shared" si="0"/>
        <v>0</v>
      </c>
      <c r="Q12" s="121">
        <f t="shared" si="1"/>
        <v>0</v>
      </c>
      <c r="R12" s="121">
        <f t="shared" si="2"/>
        <v>0</v>
      </c>
    </row>
    <row r="13" spans="1:18" ht="51.75" customHeight="1" thickBot="1" x14ac:dyDescent="0.25">
      <c r="A13" s="174" t="s">
        <v>163</v>
      </c>
      <c r="B13" s="54">
        <v>0</v>
      </c>
      <c r="C13" s="140">
        <v>0</v>
      </c>
      <c r="D13" s="141">
        <v>0</v>
      </c>
      <c r="E13" s="141">
        <v>0</v>
      </c>
      <c r="F13" s="141">
        <v>0</v>
      </c>
      <c r="G13" s="142">
        <v>0</v>
      </c>
      <c r="H13" s="140">
        <v>0</v>
      </c>
      <c r="I13" s="141">
        <v>0</v>
      </c>
      <c r="J13" s="141">
        <v>0</v>
      </c>
      <c r="K13" s="142">
        <v>0</v>
      </c>
      <c r="L13" s="154">
        <v>0</v>
      </c>
      <c r="M13" s="154">
        <v>0</v>
      </c>
      <c r="N13" s="142">
        <v>0</v>
      </c>
      <c r="P13" s="121">
        <f t="shared" si="0"/>
        <v>0</v>
      </c>
      <c r="Q13" s="121">
        <f t="shared" si="1"/>
        <v>0</v>
      </c>
      <c r="R13" s="121">
        <f t="shared" si="2"/>
        <v>0</v>
      </c>
    </row>
    <row r="14" spans="1:18" ht="12.95" customHeight="1" x14ac:dyDescent="0.2">
      <c r="P14" s="121">
        <f t="shared" si="0"/>
        <v>0</v>
      </c>
    </row>
    <row r="15" spans="1:18" ht="12.95" customHeight="1" x14ac:dyDescent="0.2"/>
    <row r="16" spans="1:18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5"/>
  <sheetViews>
    <sheetView view="pageBreakPreview" zoomScale="80" zoomScaleNormal="80" zoomScaleSheetLayoutView="8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U9" sqref="U9"/>
    </sheetView>
  </sheetViews>
  <sheetFormatPr defaultRowHeight="12.75" x14ac:dyDescent="0.2"/>
  <cols>
    <col min="1" max="1" width="56.7109375" style="7" customWidth="1"/>
    <col min="2" max="2" width="17.28515625" style="7" customWidth="1"/>
    <col min="3" max="5" width="13.42578125" style="7" customWidth="1"/>
    <col min="6" max="6" width="16.28515625" style="7" customWidth="1"/>
    <col min="7" max="7" width="5.85546875" style="7" customWidth="1"/>
    <col min="8" max="8" width="7" style="7" customWidth="1"/>
    <col min="9" max="9" width="7.140625" style="7" customWidth="1"/>
    <col min="10" max="11" width="5.7109375" style="7" customWidth="1"/>
    <col min="12" max="12" width="3.7109375" style="7" customWidth="1"/>
    <col min="13" max="13" width="3.85546875" style="7" customWidth="1"/>
    <col min="14" max="14" width="4.42578125" style="7" customWidth="1"/>
    <col min="15" max="15" width="4.5703125" style="7" customWidth="1"/>
    <col min="16" max="16" width="8" style="7" customWidth="1"/>
    <col min="17" max="17" width="7.140625" style="7" customWidth="1"/>
    <col min="18" max="18" width="4.28515625" style="7" customWidth="1"/>
    <col min="19" max="19" width="5.42578125" style="7" customWidth="1"/>
    <col min="20" max="20" width="5" style="7" customWidth="1"/>
    <col min="21" max="21" width="6.28515625" style="7" customWidth="1"/>
    <col min="22" max="22" width="5.5703125" style="7" customWidth="1"/>
    <col min="23" max="23" width="5.28515625" style="7" customWidth="1"/>
    <col min="24" max="254" width="9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318" width="9" style="7"/>
    <col min="16319" max="16384" width="9" style="7" customWidth="1"/>
  </cols>
  <sheetData>
    <row r="1" spans="1:11" ht="48.2" customHeight="1" thickBot="1" x14ac:dyDescent="0.25">
      <c r="A1" s="264" t="s">
        <v>226</v>
      </c>
      <c r="B1" s="264"/>
      <c r="C1" s="264"/>
      <c r="D1" s="264"/>
      <c r="E1" s="264"/>
      <c r="F1" s="264"/>
    </row>
    <row r="2" spans="1:11" ht="42.75" customHeight="1" thickBot="1" x14ac:dyDescent="0.25">
      <c r="A2" s="267"/>
      <c r="B2" s="265" t="s">
        <v>221</v>
      </c>
      <c r="C2" s="269" t="s">
        <v>222</v>
      </c>
      <c r="D2" s="290"/>
      <c r="E2" s="290"/>
      <c r="F2" s="270"/>
    </row>
    <row r="3" spans="1:11" ht="91.7" customHeight="1" x14ac:dyDescent="0.2">
      <c r="A3" s="268"/>
      <c r="B3" s="266"/>
      <c r="C3" s="217" t="s">
        <v>35</v>
      </c>
      <c r="D3" s="291" t="s">
        <v>220</v>
      </c>
      <c r="E3" s="216" t="s">
        <v>227</v>
      </c>
      <c r="F3" s="202" t="s">
        <v>228</v>
      </c>
    </row>
    <row r="4" spans="1:11" s="8" customFormat="1" ht="12.95" customHeight="1" thickBot="1" x14ac:dyDescent="0.25">
      <c r="A4" s="180" t="s">
        <v>6</v>
      </c>
      <c r="B4" s="180"/>
      <c r="C4" s="218">
        <v>1</v>
      </c>
      <c r="D4" s="292">
        <v>2</v>
      </c>
      <c r="E4" s="294">
        <v>3</v>
      </c>
      <c r="F4" s="224">
        <v>4</v>
      </c>
    </row>
    <row r="5" spans="1:11" s="9" customFormat="1" ht="33" customHeight="1" thickBot="1" x14ac:dyDescent="0.25">
      <c r="A5" s="132" t="s">
        <v>72</v>
      </c>
      <c r="B5" s="219">
        <f>SUM(C5:F5)</f>
        <v>753</v>
      </c>
      <c r="C5" s="219">
        <v>746</v>
      </c>
      <c r="D5" s="113">
        <v>5</v>
      </c>
      <c r="E5" s="69">
        <v>1</v>
      </c>
      <c r="F5" s="74">
        <v>1</v>
      </c>
      <c r="J5" s="121"/>
      <c r="K5" s="121"/>
    </row>
    <row r="6" spans="1:11" s="10" customFormat="1" ht="44.25" customHeight="1" x14ac:dyDescent="0.25">
      <c r="A6" s="163" t="s">
        <v>157</v>
      </c>
      <c r="B6" s="220">
        <f t="shared" ref="B6:B12" si="0">SUM(C6:F6)</f>
        <v>0</v>
      </c>
      <c r="C6" s="220">
        <v>0</v>
      </c>
      <c r="D6" s="293">
        <v>0</v>
      </c>
      <c r="E6" s="20">
        <v>0</v>
      </c>
      <c r="F6" s="21">
        <v>0</v>
      </c>
      <c r="J6" s="11"/>
    </row>
    <row r="7" spans="1:11" ht="44.25" customHeight="1" x14ac:dyDescent="0.25">
      <c r="A7" s="170" t="s">
        <v>158</v>
      </c>
      <c r="B7" s="221">
        <f t="shared" si="0"/>
        <v>0</v>
      </c>
      <c r="C7" s="221">
        <v>0</v>
      </c>
      <c r="D7" s="152">
        <v>0</v>
      </c>
      <c r="E7" s="141">
        <v>0</v>
      </c>
      <c r="F7" s="142">
        <v>0</v>
      </c>
      <c r="J7" s="11"/>
    </row>
    <row r="8" spans="1:11" ht="44.25" customHeight="1" x14ac:dyDescent="0.25">
      <c r="A8" s="171" t="s">
        <v>159</v>
      </c>
      <c r="B8" s="222">
        <f t="shared" si="0"/>
        <v>742</v>
      </c>
      <c r="C8" s="222">
        <v>735</v>
      </c>
      <c r="D8" s="187">
        <v>5</v>
      </c>
      <c r="E8" s="190">
        <v>1</v>
      </c>
      <c r="F8" s="189">
        <v>1</v>
      </c>
      <c r="J8" s="11"/>
    </row>
    <row r="9" spans="1:11" ht="44.25" customHeight="1" x14ac:dyDescent="0.25">
      <c r="A9" s="170" t="s">
        <v>160</v>
      </c>
      <c r="B9" s="221">
        <f t="shared" si="0"/>
        <v>0</v>
      </c>
      <c r="C9" s="221">
        <v>0</v>
      </c>
      <c r="D9" s="152">
        <v>0</v>
      </c>
      <c r="E9" s="141">
        <v>0</v>
      </c>
      <c r="F9" s="142">
        <v>0</v>
      </c>
      <c r="J9" s="11"/>
    </row>
    <row r="10" spans="1:11" ht="44.25" customHeight="1" x14ac:dyDescent="0.25">
      <c r="A10" s="170" t="s">
        <v>161</v>
      </c>
      <c r="B10" s="221">
        <f t="shared" si="0"/>
        <v>0</v>
      </c>
      <c r="C10" s="221">
        <v>0</v>
      </c>
      <c r="D10" s="152">
        <v>0</v>
      </c>
      <c r="E10" s="141">
        <v>0</v>
      </c>
      <c r="F10" s="142">
        <v>0</v>
      </c>
      <c r="J10" s="11"/>
    </row>
    <row r="11" spans="1:11" ht="44.25" customHeight="1" x14ac:dyDescent="0.25">
      <c r="A11" s="171" t="s">
        <v>162</v>
      </c>
      <c r="B11" s="222">
        <f t="shared" si="0"/>
        <v>11</v>
      </c>
      <c r="C11" s="222">
        <v>11</v>
      </c>
      <c r="D11" s="187">
        <v>0</v>
      </c>
      <c r="E11" s="190">
        <v>0</v>
      </c>
      <c r="F11" s="189">
        <v>0</v>
      </c>
      <c r="J11" s="11"/>
    </row>
    <row r="12" spans="1:11" ht="44.25" customHeight="1" thickBot="1" x14ac:dyDescent="0.3">
      <c r="A12" s="174" t="s">
        <v>163</v>
      </c>
      <c r="B12" s="223">
        <f t="shared" si="0"/>
        <v>0</v>
      </c>
      <c r="C12" s="223">
        <v>0</v>
      </c>
      <c r="D12" s="176">
        <v>0</v>
      </c>
      <c r="E12" s="143">
        <v>0</v>
      </c>
      <c r="F12" s="144">
        <v>0</v>
      </c>
      <c r="J12" s="11"/>
    </row>
    <row r="13" spans="1:11" ht="12.95" customHeight="1" x14ac:dyDescent="0.2"/>
    <row r="14" spans="1:11" ht="12.95" customHeight="1" x14ac:dyDescent="0.2"/>
    <row r="15" spans="1:11" ht="12.95" customHeight="1" x14ac:dyDescent="0.2"/>
    <row r="16" spans="1:1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B2:B3"/>
    <mergeCell ref="A2:A3"/>
    <mergeCell ref="C2:F2"/>
    <mergeCell ref="A1:F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6"/>
  <sheetViews>
    <sheetView view="pageBreakPreview" zoomScale="78" zoomScaleNormal="80" zoomScaleSheetLayoutView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B10" sqref="AB10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8.570312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8.5703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243" t="s">
        <v>229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1:29" ht="15.75" customHeight="1" thickBot="1" x14ac:dyDescent="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45"/>
      <c r="P2" s="45"/>
      <c r="Q2" s="45"/>
      <c r="R2" s="45"/>
      <c r="S2" s="45"/>
      <c r="T2" s="45"/>
      <c r="U2" s="45"/>
      <c r="V2" s="45"/>
    </row>
    <row r="3" spans="1:29" ht="30.6" customHeight="1" x14ac:dyDescent="0.2">
      <c r="A3" s="245"/>
      <c r="B3" s="247" t="s">
        <v>7</v>
      </c>
      <c r="C3" s="277" t="s">
        <v>8</v>
      </c>
      <c r="D3" s="278"/>
      <c r="E3" s="279" t="s">
        <v>26</v>
      </c>
      <c r="F3" s="276"/>
      <c r="G3" s="271" t="s">
        <v>36</v>
      </c>
      <c r="H3" s="272"/>
      <c r="I3" s="272"/>
      <c r="J3" s="272"/>
      <c r="K3" s="272"/>
      <c r="L3" s="272"/>
      <c r="M3" s="272"/>
      <c r="N3" s="273"/>
      <c r="O3" s="271" t="s">
        <v>10</v>
      </c>
      <c r="P3" s="272"/>
      <c r="Q3" s="273"/>
      <c r="R3" s="274" t="s">
        <v>24</v>
      </c>
      <c r="S3" s="275"/>
      <c r="T3" s="275"/>
      <c r="U3" s="275"/>
      <c r="V3" s="276"/>
    </row>
    <row r="4" spans="1:29" ht="134.44999999999999" customHeight="1" thickBot="1" x14ac:dyDescent="0.25">
      <c r="A4" s="246"/>
      <c r="B4" s="248"/>
      <c r="C4" s="129" t="s">
        <v>11</v>
      </c>
      <c r="D4" s="130" t="s">
        <v>12</v>
      </c>
      <c r="E4" s="110" t="s">
        <v>32</v>
      </c>
      <c r="F4" s="111" t="s">
        <v>33</v>
      </c>
      <c r="G4" s="131" t="s">
        <v>37</v>
      </c>
      <c r="H4" s="109" t="s">
        <v>14</v>
      </c>
      <c r="I4" s="109" t="s">
        <v>15</v>
      </c>
      <c r="J4" s="109" t="s">
        <v>16</v>
      </c>
      <c r="K4" s="109" t="s">
        <v>17</v>
      </c>
      <c r="L4" s="109" t="s">
        <v>18</v>
      </c>
      <c r="M4" s="109" t="s">
        <v>19</v>
      </c>
      <c r="N4" s="108" t="s">
        <v>20</v>
      </c>
      <c r="O4" s="110" t="s">
        <v>21</v>
      </c>
      <c r="P4" s="112" t="s">
        <v>22</v>
      </c>
      <c r="Q4" s="111" t="s">
        <v>93</v>
      </c>
      <c r="R4" s="107" t="s">
        <v>27</v>
      </c>
      <c r="S4" s="109" t="s">
        <v>28</v>
      </c>
      <c r="T4" s="109" t="s">
        <v>29</v>
      </c>
      <c r="U4" s="109" t="s">
        <v>30</v>
      </c>
      <c r="V4" s="108" t="s">
        <v>31</v>
      </c>
    </row>
    <row r="5" spans="1:29" s="8" customFormat="1" ht="12.95" customHeight="1" thickBot="1" x14ac:dyDescent="0.25">
      <c r="A5" s="31" t="s">
        <v>6</v>
      </c>
      <c r="B5" s="32">
        <v>1</v>
      </c>
      <c r="C5" s="33">
        <v>2</v>
      </c>
      <c r="D5" s="34">
        <v>3</v>
      </c>
      <c r="E5" s="35">
        <v>4</v>
      </c>
      <c r="F5" s="46">
        <v>5</v>
      </c>
      <c r="G5" s="35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46">
        <v>13</v>
      </c>
      <c r="O5" s="35">
        <v>14</v>
      </c>
      <c r="P5" s="36">
        <v>15</v>
      </c>
      <c r="Q5" s="46">
        <v>16</v>
      </c>
      <c r="R5" s="33">
        <v>17</v>
      </c>
      <c r="S5" s="36">
        <v>18</v>
      </c>
      <c r="T5" s="36">
        <v>19</v>
      </c>
      <c r="U5" s="36">
        <v>20</v>
      </c>
      <c r="V5" s="46">
        <v>21</v>
      </c>
    </row>
    <row r="6" spans="1:29" s="9" customFormat="1" ht="30.6" customHeight="1" thickBot="1" x14ac:dyDescent="0.25">
      <c r="A6" s="132" t="s">
        <v>72</v>
      </c>
      <c r="B6" s="67">
        <v>753</v>
      </c>
      <c r="C6" s="68">
        <v>732</v>
      </c>
      <c r="D6" s="113">
        <v>21</v>
      </c>
      <c r="E6" s="114">
        <v>353</v>
      </c>
      <c r="F6" s="74">
        <v>400</v>
      </c>
      <c r="G6" s="114">
        <v>144</v>
      </c>
      <c r="H6" s="69">
        <v>56</v>
      </c>
      <c r="I6" s="69">
        <v>74</v>
      </c>
      <c r="J6" s="69">
        <v>73</v>
      </c>
      <c r="K6" s="69">
        <v>92</v>
      </c>
      <c r="L6" s="69">
        <v>84</v>
      </c>
      <c r="M6" s="69">
        <v>118</v>
      </c>
      <c r="N6" s="74">
        <v>112</v>
      </c>
      <c r="O6" s="114">
        <v>199</v>
      </c>
      <c r="P6" s="69">
        <v>294</v>
      </c>
      <c r="Q6" s="74">
        <v>260</v>
      </c>
      <c r="R6" s="68">
        <v>265</v>
      </c>
      <c r="S6" s="69">
        <v>17</v>
      </c>
      <c r="T6" s="69">
        <v>471</v>
      </c>
      <c r="U6" s="69">
        <v>0</v>
      </c>
      <c r="V6" s="74">
        <v>0</v>
      </c>
      <c r="W6" s="121">
        <f>B6-SUM(C6+D6)</f>
        <v>0</v>
      </c>
      <c r="X6" s="13">
        <f>B6-SUM(E6+F6)</f>
        <v>0</v>
      </c>
      <c r="Y6" s="13">
        <f>B6-SUM(G6:N6)</f>
        <v>0</v>
      </c>
      <c r="Z6" s="13">
        <f>B6-SUM(O6:Q6)</f>
        <v>0</v>
      </c>
      <c r="AA6" s="13">
        <f>B6-SUM(R6:V6)</f>
        <v>0</v>
      </c>
    </row>
    <row r="7" spans="1:29" s="63" customFormat="1" ht="51.75" customHeight="1" x14ac:dyDescent="0.25">
      <c r="A7" s="163" t="s">
        <v>157</v>
      </c>
      <c r="B7" s="133">
        <v>0</v>
      </c>
      <c r="C7" s="181">
        <v>0</v>
      </c>
      <c r="D7" s="182">
        <v>0</v>
      </c>
      <c r="E7" s="183">
        <v>0</v>
      </c>
      <c r="F7" s="184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6">
        <v>0</v>
      </c>
      <c r="O7" s="147">
        <v>0</v>
      </c>
      <c r="P7" s="148">
        <v>0</v>
      </c>
      <c r="Q7" s="149">
        <v>0</v>
      </c>
      <c r="R7" s="148">
        <v>0</v>
      </c>
      <c r="S7" s="145">
        <v>0</v>
      </c>
      <c r="T7" s="145">
        <v>0</v>
      </c>
      <c r="U7" s="145">
        <v>0</v>
      </c>
      <c r="V7" s="150">
        <v>0</v>
      </c>
      <c r="W7" s="121">
        <f t="shared" ref="W7:W13" si="0">B7-SUM(C7+D7)</f>
        <v>0</v>
      </c>
      <c r="X7" s="13">
        <f t="shared" ref="X7:X13" si="1">B7-SUM(E7+F7)</f>
        <v>0</v>
      </c>
      <c r="Y7" s="13">
        <f t="shared" ref="Y7:Y13" si="2">B7-SUM(G7:N7)</f>
        <v>0</v>
      </c>
      <c r="Z7" s="13">
        <f t="shared" ref="Z7:Z13" si="3">B7-SUM(O7:Q7)</f>
        <v>0</v>
      </c>
      <c r="AA7" s="13">
        <f t="shared" ref="AA7:AA13" si="4">B7-SUM(R7:V7)</f>
        <v>0</v>
      </c>
      <c r="AC7" s="64"/>
    </row>
    <row r="8" spans="1:29" ht="51.75" customHeight="1" x14ac:dyDescent="0.25">
      <c r="A8" s="170" t="s">
        <v>158</v>
      </c>
      <c r="B8" s="54">
        <v>0</v>
      </c>
      <c r="C8" s="154">
        <v>0</v>
      </c>
      <c r="D8" s="152">
        <v>0</v>
      </c>
      <c r="E8" s="140">
        <v>0</v>
      </c>
      <c r="F8" s="142">
        <v>0</v>
      </c>
      <c r="G8" s="140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37">
        <v>0</v>
      </c>
      <c r="N8" s="135">
        <v>0</v>
      </c>
      <c r="O8" s="136">
        <v>0</v>
      </c>
      <c r="P8" s="137">
        <v>0</v>
      </c>
      <c r="Q8" s="138">
        <v>0</v>
      </c>
      <c r="R8" s="139">
        <v>0</v>
      </c>
      <c r="S8" s="137">
        <v>0</v>
      </c>
      <c r="T8" s="137">
        <v>0</v>
      </c>
      <c r="U8" s="137">
        <v>0</v>
      </c>
      <c r="V8" s="138">
        <v>0</v>
      </c>
      <c r="W8" s="121">
        <f t="shared" si="0"/>
        <v>0</v>
      </c>
      <c r="X8" s="13">
        <f t="shared" si="1"/>
        <v>0</v>
      </c>
      <c r="Y8" s="13">
        <f t="shared" si="2"/>
        <v>0</v>
      </c>
      <c r="Z8" s="13">
        <f t="shared" si="3"/>
        <v>0</v>
      </c>
      <c r="AA8" s="13">
        <f t="shared" si="4"/>
        <v>0</v>
      </c>
      <c r="AC8" s="11"/>
    </row>
    <row r="9" spans="1:29" ht="51.75" customHeight="1" x14ac:dyDescent="0.25">
      <c r="A9" s="171" t="s">
        <v>159</v>
      </c>
      <c r="B9" s="185">
        <v>742</v>
      </c>
      <c r="C9" s="186">
        <v>723</v>
      </c>
      <c r="D9" s="187">
        <v>19</v>
      </c>
      <c r="E9" s="188">
        <v>347</v>
      </c>
      <c r="F9" s="189">
        <v>395</v>
      </c>
      <c r="G9" s="188">
        <v>144</v>
      </c>
      <c r="H9" s="122">
        <v>56</v>
      </c>
      <c r="I9" s="122">
        <v>74</v>
      </c>
      <c r="J9" s="122">
        <v>73</v>
      </c>
      <c r="K9" s="122">
        <v>86</v>
      </c>
      <c r="L9" s="122">
        <v>84</v>
      </c>
      <c r="M9" s="122">
        <v>115</v>
      </c>
      <c r="N9" s="123">
        <v>110</v>
      </c>
      <c r="O9" s="124">
        <v>190</v>
      </c>
      <c r="P9" s="125">
        <v>292</v>
      </c>
      <c r="Q9" s="126">
        <v>260</v>
      </c>
      <c r="R9" s="125">
        <v>255</v>
      </c>
      <c r="S9" s="122">
        <v>16</v>
      </c>
      <c r="T9" s="122">
        <v>471</v>
      </c>
      <c r="U9" s="122">
        <v>0</v>
      </c>
      <c r="V9" s="127">
        <v>0</v>
      </c>
      <c r="W9" s="121">
        <f t="shared" si="0"/>
        <v>0</v>
      </c>
      <c r="X9" s="13">
        <f t="shared" si="1"/>
        <v>0</v>
      </c>
      <c r="Y9" s="13">
        <f t="shared" si="2"/>
        <v>0</v>
      </c>
      <c r="Z9" s="13">
        <f t="shared" si="3"/>
        <v>0</v>
      </c>
      <c r="AA9" s="13">
        <f t="shared" si="4"/>
        <v>0</v>
      </c>
      <c r="AC9" s="11"/>
    </row>
    <row r="10" spans="1:29" ht="51.75" customHeight="1" x14ac:dyDescent="0.25">
      <c r="A10" s="170" t="s">
        <v>160</v>
      </c>
      <c r="B10" s="54">
        <v>0</v>
      </c>
      <c r="C10" s="154">
        <v>0</v>
      </c>
      <c r="D10" s="152">
        <v>0</v>
      </c>
      <c r="E10" s="140">
        <v>0</v>
      </c>
      <c r="F10" s="142">
        <v>0</v>
      </c>
      <c r="G10" s="140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41">
        <v>0</v>
      </c>
      <c r="N10" s="152">
        <v>0</v>
      </c>
      <c r="O10" s="136">
        <v>0</v>
      </c>
      <c r="P10" s="137">
        <v>0</v>
      </c>
      <c r="Q10" s="138">
        <v>0</v>
      </c>
      <c r="R10" s="139">
        <v>0</v>
      </c>
      <c r="S10" s="137">
        <v>0</v>
      </c>
      <c r="T10" s="137">
        <v>0</v>
      </c>
      <c r="U10" s="137">
        <v>0</v>
      </c>
      <c r="V10" s="138">
        <v>0</v>
      </c>
      <c r="W10" s="121">
        <f t="shared" si="0"/>
        <v>0</v>
      </c>
      <c r="X10" s="13">
        <f t="shared" si="1"/>
        <v>0</v>
      </c>
      <c r="Y10" s="13">
        <f t="shared" si="2"/>
        <v>0</v>
      </c>
      <c r="Z10" s="13">
        <f t="shared" si="3"/>
        <v>0</v>
      </c>
      <c r="AA10" s="13">
        <f t="shared" si="4"/>
        <v>0</v>
      </c>
      <c r="AC10" s="11"/>
    </row>
    <row r="11" spans="1:29" ht="51.75" customHeight="1" x14ac:dyDescent="0.25">
      <c r="A11" s="170" t="s">
        <v>161</v>
      </c>
      <c r="B11" s="54">
        <v>0</v>
      </c>
      <c r="C11" s="154">
        <v>0</v>
      </c>
      <c r="D11" s="152">
        <v>0</v>
      </c>
      <c r="E11" s="140">
        <v>0</v>
      </c>
      <c r="F11" s="142">
        <v>0</v>
      </c>
      <c r="G11" s="140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41">
        <v>0</v>
      </c>
      <c r="N11" s="152">
        <v>0</v>
      </c>
      <c r="O11" s="140">
        <v>0</v>
      </c>
      <c r="P11" s="141">
        <v>0</v>
      </c>
      <c r="Q11" s="142">
        <v>0</v>
      </c>
      <c r="R11" s="154">
        <v>0</v>
      </c>
      <c r="S11" s="141">
        <v>0</v>
      </c>
      <c r="T11" s="141">
        <v>0</v>
      </c>
      <c r="U11" s="141">
        <v>0</v>
      </c>
      <c r="V11" s="142">
        <v>0</v>
      </c>
      <c r="W11" s="121">
        <f t="shared" si="0"/>
        <v>0</v>
      </c>
      <c r="X11" s="13">
        <f t="shared" si="1"/>
        <v>0</v>
      </c>
      <c r="Y11" s="13">
        <f t="shared" si="2"/>
        <v>0</v>
      </c>
      <c r="Z11" s="13">
        <f t="shared" si="3"/>
        <v>0</v>
      </c>
      <c r="AA11" s="13">
        <f t="shared" si="4"/>
        <v>0</v>
      </c>
      <c r="AC11" s="11"/>
    </row>
    <row r="12" spans="1:29" ht="51.75" customHeight="1" x14ac:dyDescent="0.25">
      <c r="A12" s="171" t="s">
        <v>162</v>
      </c>
      <c r="B12" s="185">
        <v>11</v>
      </c>
      <c r="C12" s="186">
        <v>9</v>
      </c>
      <c r="D12" s="187">
        <v>2</v>
      </c>
      <c r="E12" s="188">
        <v>6</v>
      </c>
      <c r="F12" s="189">
        <v>5</v>
      </c>
      <c r="G12" s="188">
        <v>0</v>
      </c>
      <c r="H12" s="122">
        <v>0</v>
      </c>
      <c r="I12" s="122">
        <v>0</v>
      </c>
      <c r="J12" s="122">
        <v>0</v>
      </c>
      <c r="K12" s="122">
        <v>6</v>
      </c>
      <c r="L12" s="122">
        <v>0</v>
      </c>
      <c r="M12" s="122">
        <v>3</v>
      </c>
      <c r="N12" s="123">
        <v>2</v>
      </c>
      <c r="O12" s="124">
        <v>9</v>
      </c>
      <c r="P12" s="125">
        <v>2</v>
      </c>
      <c r="Q12" s="126">
        <v>0</v>
      </c>
      <c r="R12" s="125">
        <v>10</v>
      </c>
      <c r="S12" s="122">
        <v>1</v>
      </c>
      <c r="T12" s="122">
        <v>0</v>
      </c>
      <c r="U12" s="122">
        <v>0</v>
      </c>
      <c r="V12" s="127">
        <v>0</v>
      </c>
      <c r="W12" s="121">
        <f t="shared" si="0"/>
        <v>0</v>
      </c>
      <c r="X12" s="13">
        <f t="shared" si="1"/>
        <v>0</v>
      </c>
      <c r="Y12" s="13">
        <f t="shared" si="2"/>
        <v>0</v>
      </c>
      <c r="Z12" s="13">
        <f t="shared" si="3"/>
        <v>0</v>
      </c>
      <c r="AA12" s="13">
        <f t="shared" si="4"/>
        <v>0</v>
      </c>
      <c r="AC12" s="11"/>
    </row>
    <row r="13" spans="1:29" s="65" customFormat="1" ht="51.75" customHeight="1" thickBot="1" x14ac:dyDescent="0.3">
      <c r="A13" s="174" t="s">
        <v>163</v>
      </c>
      <c r="B13" s="54">
        <v>0</v>
      </c>
      <c r="C13" s="154">
        <v>0</v>
      </c>
      <c r="D13" s="152">
        <v>0</v>
      </c>
      <c r="E13" s="140">
        <v>0</v>
      </c>
      <c r="F13" s="142">
        <v>0</v>
      </c>
      <c r="G13" s="140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41">
        <v>0</v>
      </c>
      <c r="N13" s="152">
        <v>0</v>
      </c>
      <c r="O13" s="140">
        <v>0</v>
      </c>
      <c r="P13" s="141">
        <v>0</v>
      </c>
      <c r="Q13" s="142">
        <v>0</v>
      </c>
      <c r="R13" s="154">
        <v>0</v>
      </c>
      <c r="S13" s="141">
        <v>0</v>
      </c>
      <c r="T13" s="141">
        <v>0</v>
      </c>
      <c r="U13" s="141">
        <v>0</v>
      </c>
      <c r="V13" s="142">
        <v>0</v>
      </c>
      <c r="W13" s="121">
        <f t="shared" si="0"/>
        <v>0</v>
      </c>
      <c r="X13" s="13">
        <f t="shared" si="1"/>
        <v>0</v>
      </c>
      <c r="Y13" s="13">
        <f t="shared" si="2"/>
        <v>0</v>
      </c>
      <c r="Z13" s="13">
        <f t="shared" si="3"/>
        <v>0</v>
      </c>
      <c r="AA13" s="13">
        <f t="shared" si="4"/>
        <v>0</v>
      </c>
      <c r="AC13" s="64"/>
    </row>
    <row r="14" spans="1:29" ht="12.95" customHeight="1" x14ac:dyDescent="0.2"/>
    <row r="15" spans="1:29" ht="12.95" customHeight="1" x14ac:dyDescent="0.2"/>
    <row r="16" spans="1:29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9">
    <mergeCell ref="A1:V1"/>
    <mergeCell ref="O3:Q3"/>
    <mergeCell ref="R3:V3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5"/>
  <sheetViews>
    <sheetView view="pageBreakPreview" zoomScale="82" zoomScaleNormal="80" zoomScaleSheetLayoutView="82" workbookViewId="0">
      <selection activeCell="AE7" sqref="AE7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6" ht="45.75" customHeight="1" thickBot="1" x14ac:dyDescent="0.25">
      <c r="A1" s="264" t="s">
        <v>230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6" ht="26.45" customHeight="1" x14ac:dyDescent="0.2">
      <c r="A2" s="257"/>
      <c r="B2" s="284" t="s">
        <v>34</v>
      </c>
      <c r="C2" s="280" t="s">
        <v>38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2"/>
    </row>
    <row r="3" spans="1:26" ht="182.1" customHeight="1" thickBot="1" x14ac:dyDescent="0.25">
      <c r="A3" s="283"/>
      <c r="B3" s="285"/>
      <c r="C3" s="53" t="s">
        <v>39</v>
      </c>
      <c r="D3" s="51" t="s">
        <v>40</v>
      </c>
      <c r="E3" s="51" t="s">
        <v>41</v>
      </c>
      <c r="F3" s="51" t="s">
        <v>42</v>
      </c>
      <c r="G3" s="51" t="s">
        <v>43</v>
      </c>
      <c r="H3" s="51" t="s">
        <v>44</v>
      </c>
      <c r="I3" s="51" t="s">
        <v>45</v>
      </c>
      <c r="J3" s="51" t="s">
        <v>46</v>
      </c>
      <c r="K3" s="51" t="s">
        <v>47</v>
      </c>
      <c r="L3" s="51" t="s">
        <v>48</v>
      </c>
      <c r="M3" s="51" t="s">
        <v>49</v>
      </c>
      <c r="N3" s="51" t="s">
        <v>50</v>
      </c>
      <c r="O3" s="51" t="s">
        <v>51</v>
      </c>
      <c r="P3" s="51" t="s">
        <v>52</v>
      </c>
      <c r="Q3" s="51" t="s">
        <v>53</v>
      </c>
      <c r="R3" s="51" t="s">
        <v>54</v>
      </c>
      <c r="S3" s="51" t="s">
        <v>55</v>
      </c>
      <c r="T3" s="51" t="s">
        <v>56</v>
      </c>
      <c r="U3" s="51" t="s">
        <v>57</v>
      </c>
      <c r="V3" s="51" t="s">
        <v>58</v>
      </c>
      <c r="W3" s="115" t="s">
        <v>59</v>
      </c>
      <c r="X3" s="52" t="s">
        <v>60</v>
      </c>
    </row>
    <row r="4" spans="1:26" s="8" customFormat="1" ht="12.95" customHeight="1" thickBot="1" x14ac:dyDescent="0.25">
      <c r="A4" s="47" t="s">
        <v>6</v>
      </c>
      <c r="B4" s="47">
        <v>1</v>
      </c>
      <c r="C4" s="48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  <c r="L4" s="49">
        <v>11</v>
      </c>
      <c r="M4" s="49">
        <v>12</v>
      </c>
      <c r="N4" s="49">
        <v>13</v>
      </c>
      <c r="O4" s="49">
        <v>14</v>
      </c>
      <c r="P4" s="49">
        <v>15</v>
      </c>
      <c r="Q4" s="49">
        <v>16</v>
      </c>
      <c r="R4" s="49">
        <v>17</v>
      </c>
      <c r="S4" s="49">
        <v>18</v>
      </c>
      <c r="T4" s="49">
        <v>19</v>
      </c>
      <c r="U4" s="49">
        <v>20</v>
      </c>
      <c r="V4" s="49">
        <v>21</v>
      </c>
      <c r="W4" s="49">
        <v>22</v>
      </c>
      <c r="X4" s="50">
        <v>23</v>
      </c>
    </row>
    <row r="5" spans="1:26" s="73" customFormat="1" ht="34.5" customHeight="1" thickBot="1" x14ac:dyDescent="0.25">
      <c r="A5" s="66" t="s">
        <v>72</v>
      </c>
      <c r="B5" s="67">
        <v>753</v>
      </c>
      <c r="C5" s="68">
        <v>69</v>
      </c>
      <c r="D5" s="69">
        <v>0</v>
      </c>
      <c r="E5" s="69">
        <v>30</v>
      </c>
      <c r="F5" s="69">
        <v>1</v>
      </c>
      <c r="G5" s="69">
        <v>1</v>
      </c>
      <c r="H5" s="70">
        <v>2</v>
      </c>
      <c r="I5" s="70">
        <v>28</v>
      </c>
      <c r="J5" s="70">
        <v>103</v>
      </c>
      <c r="K5" s="70">
        <v>14</v>
      </c>
      <c r="L5" s="70">
        <v>0</v>
      </c>
      <c r="M5" s="70">
        <v>114</v>
      </c>
      <c r="N5" s="70">
        <v>0</v>
      </c>
      <c r="O5" s="70">
        <v>7</v>
      </c>
      <c r="P5" s="70">
        <v>150</v>
      </c>
      <c r="Q5" s="70">
        <v>0</v>
      </c>
      <c r="R5" s="70">
        <v>19</v>
      </c>
      <c r="S5" s="70">
        <v>61</v>
      </c>
      <c r="T5" s="70">
        <v>0</v>
      </c>
      <c r="U5" s="70">
        <v>72</v>
      </c>
      <c r="V5" s="70">
        <v>27</v>
      </c>
      <c r="W5" s="70">
        <v>0</v>
      </c>
      <c r="X5" s="71">
        <v>55</v>
      </c>
      <c r="Y5" s="72"/>
      <c r="Z5" s="225"/>
    </row>
    <row r="6" spans="1:26" s="196" customFormat="1" ht="51.75" customHeight="1" x14ac:dyDescent="0.2">
      <c r="A6" s="163" t="s">
        <v>157</v>
      </c>
      <c r="B6" s="54">
        <v>0</v>
      </c>
      <c r="C6" s="151">
        <v>0</v>
      </c>
      <c r="D6" s="151">
        <v>0</v>
      </c>
      <c r="E6" s="198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51">
        <v>0</v>
      </c>
      <c r="T6" s="151">
        <v>0</v>
      </c>
      <c r="U6" s="198">
        <v>0</v>
      </c>
      <c r="V6" s="151">
        <v>0</v>
      </c>
      <c r="W6" s="151">
        <v>0</v>
      </c>
      <c r="X6" s="151">
        <v>0</v>
      </c>
      <c r="Y6" s="13"/>
    </row>
    <row r="7" spans="1:26" s="197" customFormat="1" ht="51.75" customHeight="1" x14ac:dyDescent="0.2">
      <c r="A7" s="170" t="s">
        <v>158</v>
      </c>
      <c r="B7" s="54">
        <v>0</v>
      </c>
      <c r="C7" s="139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"/>
    </row>
    <row r="8" spans="1:26" s="197" customFormat="1" ht="51.75" customHeight="1" x14ac:dyDescent="0.2">
      <c r="A8" s="171" t="s">
        <v>159</v>
      </c>
      <c r="B8" s="185">
        <v>742</v>
      </c>
      <c r="C8" s="186">
        <v>69</v>
      </c>
      <c r="D8" s="193">
        <v>0</v>
      </c>
      <c r="E8" s="193">
        <v>30</v>
      </c>
      <c r="F8" s="193">
        <v>1</v>
      </c>
      <c r="G8" s="193">
        <v>1</v>
      </c>
      <c r="H8" s="193">
        <v>2</v>
      </c>
      <c r="I8" s="193">
        <v>28</v>
      </c>
      <c r="J8" s="193">
        <v>103</v>
      </c>
      <c r="K8" s="193">
        <v>14</v>
      </c>
      <c r="L8" s="193">
        <v>0</v>
      </c>
      <c r="M8" s="193">
        <v>114</v>
      </c>
      <c r="N8" s="193">
        <v>0</v>
      </c>
      <c r="O8" s="193">
        <v>7</v>
      </c>
      <c r="P8" s="193">
        <v>150</v>
      </c>
      <c r="Q8" s="193">
        <v>0</v>
      </c>
      <c r="R8" s="193">
        <v>19</v>
      </c>
      <c r="S8" s="193">
        <v>61</v>
      </c>
      <c r="T8" s="193">
        <v>0</v>
      </c>
      <c r="U8" s="193">
        <v>72</v>
      </c>
      <c r="V8" s="193">
        <v>27</v>
      </c>
      <c r="W8" s="193">
        <v>0</v>
      </c>
      <c r="X8" s="193">
        <v>44</v>
      </c>
      <c r="Y8" s="13"/>
    </row>
    <row r="9" spans="1:26" s="197" customFormat="1" ht="51.75" customHeight="1" x14ac:dyDescent="0.2">
      <c r="A9" s="170" t="s">
        <v>160</v>
      </c>
      <c r="B9" s="54">
        <v>0</v>
      </c>
      <c r="C9" s="154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"/>
    </row>
    <row r="10" spans="1:26" s="197" customFormat="1" ht="51.75" customHeight="1" x14ac:dyDescent="0.2">
      <c r="A10" s="170" t="s">
        <v>161</v>
      </c>
      <c r="B10" s="54">
        <v>0</v>
      </c>
      <c r="C10" s="154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3"/>
    </row>
    <row r="11" spans="1:26" s="197" customFormat="1" ht="51.75" customHeight="1" x14ac:dyDescent="0.2">
      <c r="A11" s="171" t="s">
        <v>162</v>
      </c>
      <c r="B11" s="185">
        <v>11</v>
      </c>
      <c r="C11" s="186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11</v>
      </c>
      <c r="Y11" s="13"/>
    </row>
    <row r="12" spans="1:26" s="197" customFormat="1" ht="51.75" customHeight="1" thickBot="1" x14ac:dyDescent="0.25">
      <c r="A12" s="174" t="s">
        <v>163</v>
      </c>
      <c r="B12" s="54">
        <v>0</v>
      </c>
      <c r="C12" s="154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3"/>
    </row>
    <row r="13" spans="1:26" ht="12.95" customHeight="1" x14ac:dyDescent="0.2"/>
    <row r="14" spans="1:26" ht="12.95" customHeight="1" x14ac:dyDescent="0.2"/>
    <row r="15" spans="1:26" ht="12.95" customHeight="1" x14ac:dyDescent="0.2"/>
    <row r="16" spans="1:26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15"/>
  <sheetViews>
    <sheetView view="pageBreakPreview" zoomScale="82" zoomScaleNormal="80" zoomScaleSheetLayoutView="82" workbookViewId="0">
      <selection activeCell="Z8" sqref="Z8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5" ht="41.25" customHeight="1" thickBot="1" x14ac:dyDescent="0.25">
      <c r="A1" s="264" t="s">
        <v>231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5" ht="19.5" customHeight="1" x14ac:dyDescent="0.2">
      <c r="A2" s="257"/>
      <c r="B2" s="284" t="s">
        <v>34</v>
      </c>
      <c r="C2" s="280" t="s">
        <v>38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5" ht="182.1" customHeight="1" thickBot="1" x14ac:dyDescent="0.25">
      <c r="A3" s="283"/>
      <c r="B3" s="285"/>
      <c r="C3" s="53" t="s">
        <v>39</v>
      </c>
      <c r="D3" s="51" t="s">
        <v>40</v>
      </c>
      <c r="E3" s="51" t="s">
        <v>41</v>
      </c>
      <c r="F3" s="51" t="s">
        <v>42</v>
      </c>
      <c r="G3" s="51" t="s">
        <v>43</v>
      </c>
      <c r="H3" s="51" t="s">
        <v>44</v>
      </c>
      <c r="I3" s="51" t="s">
        <v>45</v>
      </c>
      <c r="J3" s="51" t="s">
        <v>46</v>
      </c>
      <c r="K3" s="51" t="s">
        <v>47</v>
      </c>
      <c r="L3" s="51" t="s">
        <v>48</v>
      </c>
      <c r="M3" s="51" t="s">
        <v>49</v>
      </c>
      <c r="N3" s="51" t="s">
        <v>50</v>
      </c>
      <c r="O3" s="51" t="s">
        <v>51</v>
      </c>
      <c r="P3" s="51" t="s">
        <v>52</v>
      </c>
      <c r="Q3" s="51" t="s">
        <v>53</v>
      </c>
      <c r="R3" s="51" t="s">
        <v>54</v>
      </c>
      <c r="S3" s="51" t="s">
        <v>55</v>
      </c>
      <c r="T3" s="51" t="s">
        <v>56</v>
      </c>
      <c r="U3" s="51" t="s">
        <v>57</v>
      </c>
      <c r="V3" s="51" t="s">
        <v>58</v>
      </c>
      <c r="W3" s="115" t="s">
        <v>59</v>
      </c>
    </row>
    <row r="4" spans="1:25" s="8" customFormat="1" ht="12.95" customHeight="1" thickBot="1" x14ac:dyDescent="0.25">
      <c r="A4" s="47" t="s">
        <v>6</v>
      </c>
      <c r="B4" s="47">
        <v>1</v>
      </c>
      <c r="C4" s="48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  <c r="L4" s="49">
        <v>11</v>
      </c>
      <c r="M4" s="49">
        <v>12</v>
      </c>
      <c r="N4" s="49">
        <v>13</v>
      </c>
      <c r="O4" s="49">
        <v>14</v>
      </c>
      <c r="P4" s="49">
        <v>15</v>
      </c>
      <c r="Q4" s="49">
        <v>16</v>
      </c>
      <c r="R4" s="49">
        <v>17</v>
      </c>
      <c r="S4" s="49">
        <v>18</v>
      </c>
      <c r="T4" s="49">
        <v>19</v>
      </c>
      <c r="U4" s="49">
        <v>20</v>
      </c>
      <c r="V4" s="49">
        <v>21</v>
      </c>
      <c r="W4" s="49">
        <v>22</v>
      </c>
    </row>
    <row r="5" spans="1:25" s="73" customFormat="1" ht="35.25" customHeight="1" thickBot="1" x14ac:dyDescent="0.25">
      <c r="A5" s="66" t="s">
        <v>72</v>
      </c>
      <c r="B5" s="67">
        <v>753</v>
      </c>
      <c r="C5" s="68">
        <v>59</v>
      </c>
      <c r="D5" s="69">
        <v>0</v>
      </c>
      <c r="E5" s="69">
        <v>64</v>
      </c>
      <c r="F5" s="69">
        <v>0</v>
      </c>
      <c r="G5" s="69">
        <v>0</v>
      </c>
      <c r="H5" s="70">
        <v>0</v>
      </c>
      <c r="I5" s="70">
        <v>4</v>
      </c>
      <c r="J5" s="70">
        <v>72</v>
      </c>
      <c r="K5" s="70">
        <v>8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68</v>
      </c>
      <c r="T5" s="70">
        <v>3</v>
      </c>
      <c r="U5" s="70">
        <v>475</v>
      </c>
      <c r="V5" s="70">
        <v>0</v>
      </c>
      <c r="W5" s="70">
        <v>0</v>
      </c>
      <c r="X5" s="72"/>
      <c r="Y5" s="225"/>
    </row>
    <row r="6" spans="1:25" s="196" customFormat="1" ht="51.75" customHeight="1" x14ac:dyDescent="0.2">
      <c r="A6" s="163" t="s">
        <v>157</v>
      </c>
      <c r="B6" s="133">
        <v>0</v>
      </c>
      <c r="C6" s="153">
        <v>0</v>
      </c>
      <c r="D6" s="153">
        <v>0</v>
      </c>
      <c r="E6" s="155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6">
        <v>0</v>
      </c>
      <c r="O6" s="153">
        <v>0</v>
      </c>
      <c r="P6" s="153">
        <v>0</v>
      </c>
      <c r="Q6" s="153">
        <v>0</v>
      </c>
      <c r="R6" s="155">
        <v>0</v>
      </c>
      <c r="S6" s="155">
        <v>0</v>
      </c>
      <c r="T6" s="155">
        <v>0</v>
      </c>
      <c r="U6" s="155">
        <v>0</v>
      </c>
      <c r="V6" s="155">
        <v>0</v>
      </c>
      <c r="W6" s="155">
        <v>0</v>
      </c>
      <c r="X6" s="13"/>
    </row>
    <row r="7" spans="1:25" s="197" customFormat="1" ht="51.75" customHeight="1" x14ac:dyDescent="0.2">
      <c r="A7" s="170" t="s">
        <v>158</v>
      </c>
      <c r="B7" s="54">
        <v>0</v>
      </c>
      <c r="C7" s="139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"/>
    </row>
    <row r="8" spans="1:25" s="197" customFormat="1" ht="51.75" customHeight="1" x14ac:dyDescent="0.2">
      <c r="A8" s="171" t="s">
        <v>159</v>
      </c>
      <c r="B8" s="185">
        <v>742</v>
      </c>
      <c r="C8" s="186">
        <v>49</v>
      </c>
      <c r="D8" s="193">
        <v>0</v>
      </c>
      <c r="E8" s="193">
        <v>63</v>
      </c>
      <c r="F8" s="193">
        <v>0</v>
      </c>
      <c r="G8" s="193">
        <v>0</v>
      </c>
      <c r="H8" s="193">
        <v>0</v>
      </c>
      <c r="I8" s="193">
        <v>4</v>
      </c>
      <c r="J8" s="193">
        <v>72</v>
      </c>
      <c r="K8" s="193">
        <v>8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68</v>
      </c>
      <c r="T8" s="193">
        <v>3</v>
      </c>
      <c r="U8" s="193">
        <v>475</v>
      </c>
      <c r="V8" s="193">
        <v>0</v>
      </c>
      <c r="W8" s="193">
        <v>0</v>
      </c>
      <c r="X8" s="13"/>
    </row>
    <row r="9" spans="1:25" s="197" customFormat="1" ht="51.75" customHeight="1" x14ac:dyDescent="0.2">
      <c r="A9" s="170" t="s">
        <v>160</v>
      </c>
      <c r="B9" s="54">
        <v>0</v>
      </c>
      <c r="C9" s="154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"/>
    </row>
    <row r="10" spans="1:25" s="197" customFormat="1" ht="51.75" customHeight="1" x14ac:dyDescent="0.2">
      <c r="A10" s="170" t="s">
        <v>161</v>
      </c>
      <c r="B10" s="54">
        <v>0</v>
      </c>
      <c r="C10" s="154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3"/>
    </row>
    <row r="11" spans="1:25" s="197" customFormat="1" ht="51.75" customHeight="1" x14ac:dyDescent="0.2">
      <c r="A11" s="171" t="s">
        <v>162</v>
      </c>
      <c r="B11" s="185">
        <v>11</v>
      </c>
      <c r="C11" s="186">
        <v>10</v>
      </c>
      <c r="D11" s="193">
        <v>0</v>
      </c>
      <c r="E11" s="193">
        <v>1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3"/>
    </row>
    <row r="12" spans="1:25" s="197" customFormat="1" ht="51.75" customHeight="1" thickBot="1" x14ac:dyDescent="0.25">
      <c r="A12" s="174" t="s">
        <v>163</v>
      </c>
      <c r="B12" s="54">
        <v>0</v>
      </c>
      <c r="C12" s="154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3"/>
    </row>
    <row r="13" spans="1:25" ht="12.95" customHeight="1" x14ac:dyDescent="0.2"/>
    <row r="14" spans="1:25" ht="12.95" customHeight="1" x14ac:dyDescent="0.2"/>
    <row r="15" spans="1:25" ht="12.95" customHeight="1" x14ac:dyDescent="0.2"/>
    <row r="16" spans="1:25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5"/>
  <sheetViews>
    <sheetView view="pageBreakPreview" zoomScale="80" zoomScaleNormal="80" zoomScaleSheetLayoutView="80" workbookViewId="0">
      <selection activeCell="B5" sqref="B5:K12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286" t="s">
        <v>232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4" ht="16.5" customHeight="1" x14ac:dyDescent="0.2">
      <c r="A2" s="257"/>
      <c r="B2" s="247" t="s">
        <v>34</v>
      </c>
      <c r="C2" s="281" t="s">
        <v>61</v>
      </c>
      <c r="D2" s="281"/>
      <c r="E2" s="281"/>
      <c r="F2" s="281"/>
      <c r="G2" s="281"/>
      <c r="H2" s="281"/>
      <c r="I2" s="281"/>
      <c r="J2" s="281"/>
      <c r="K2" s="282"/>
    </row>
    <row r="3" spans="1:14" ht="119.65" customHeight="1" thickBot="1" x14ac:dyDescent="0.25">
      <c r="A3" s="287"/>
      <c r="B3" s="248"/>
      <c r="C3" s="55" t="s">
        <v>62</v>
      </c>
      <c r="D3" s="56" t="s">
        <v>63</v>
      </c>
      <c r="E3" s="56" t="s">
        <v>64</v>
      </c>
      <c r="F3" s="56" t="s">
        <v>65</v>
      </c>
      <c r="G3" s="56" t="s">
        <v>66</v>
      </c>
      <c r="H3" s="56" t="s">
        <v>67</v>
      </c>
      <c r="I3" s="56" t="s">
        <v>68</v>
      </c>
      <c r="J3" s="56" t="s">
        <v>69</v>
      </c>
      <c r="K3" s="57" t="s">
        <v>70</v>
      </c>
    </row>
    <row r="4" spans="1:14" s="8" customFormat="1" ht="12.95" customHeight="1" thickBot="1" x14ac:dyDescent="0.25">
      <c r="A4" s="32" t="s">
        <v>6</v>
      </c>
      <c r="B4" s="32">
        <v>1</v>
      </c>
      <c r="C4" s="33">
        <v>2</v>
      </c>
      <c r="D4" s="36">
        <v>3</v>
      </c>
      <c r="E4" s="36">
        <v>4</v>
      </c>
      <c r="F4" s="36">
        <v>5</v>
      </c>
      <c r="G4" s="36">
        <v>6</v>
      </c>
      <c r="H4" s="37">
        <v>7</v>
      </c>
      <c r="I4" s="37">
        <v>8</v>
      </c>
      <c r="J4" s="37">
        <v>9</v>
      </c>
      <c r="K4" s="38">
        <v>10</v>
      </c>
    </row>
    <row r="5" spans="1:14" s="9" customFormat="1" ht="34.5" customHeight="1" thickBot="1" x14ac:dyDescent="0.25">
      <c r="A5" s="66" t="s">
        <v>72</v>
      </c>
      <c r="B5" s="67">
        <v>753</v>
      </c>
      <c r="C5" s="68">
        <v>0</v>
      </c>
      <c r="D5" s="69">
        <v>148</v>
      </c>
      <c r="E5" s="69">
        <v>49</v>
      </c>
      <c r="F5" s="69">
        <v>138</v>
      </c>
      <c r="G5" s="69">
        <v>152</v>
      </c>
      <c r="H5" s="69">
        <v>77</v>
      </c>
      <c r="I5" s="69">
        <v>55</v>
      </c>
      <c r="J5" s="69">
        <v>24</v>
      </c>
      <c r="K5" s="74">
        <v>110</v>
      </c>
      <c r="L5" s="13"/>
      <c r="M5" s="13"/>
      <c r="N5" s="13"/>
    </row>
    <row r="6" spans="1:14" s="196" customFormat="1" ht="52.5" customHeight="1" x14ac:dyDescent="0.2">
      <c r="A6" s="163" t="s">
        <v>157</v>
      </c>
      <c r="B6" s="164">
        <v>0</v>
      </c>
      <c r="C6" s="199">
        <v>0</v>
      </c>
      <c r="D6" s="199">
        <v>0</v>
      </c>
      <c r="E6" s="199">
        <v>0</v>
      </c>
      <c r="F6" s="199">
        <v>0</v>
      </c>
      <c r="G6" s="199">
        <v>0</v>
      </c>
      <c r="H6" s="199">
        <v>0</v>
      </c>
      <c r="I6" s="199">
        <v>0</v>
      </c>
      <c r="J6" s="199">
        <v>0</v>
      </c>
      <c r="K6" s="200">
        <v>0</v>
      </c>
      <c r="L6" s="13"/>
      <c r="M6" s="13"/>
      <c r="N6" s="13"/>
    </row>
    <row r="7" spans="1:14" s="197" customFormat="1" ht="52.5" customHeight="1" x14ac:dyDescent="0.2">
      <c r="A7" s="170" t="s">
        <v>158</v>
      </c>
      <c r="B7" s="54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58">
        <v>0</v>
      </c>
      <c r="L7" s="13"/>
      <c r="M7" s="13"/>
      <c r="N7" s="13"/>
    </row>
    <row r="8" spans="1:14" s="197" customFormat="1" ht="52.5" customHeight="1" x14ac:dyDescent="0.2">
      <c r="A8" s="171" t="s">
        <v>159</v>
      </c>
      <c r="B8" s="185">
        <v>742</v>
      </c>
      <c r="C8" s="186">
        <v>0</v>
      </c>
      <c r="D8" s="186">
        <v>148</v>
      </c>
      <c r="E8" s="186">
        <v>49</v>
      </c>
      <c r="F8" s="186">
        <v>138</v>
      </c>
      <c r="G8" s="186">
        <v>152</v>
      </c>
      <c r="H8" s="186">
        <v>77</v>
      </c>
      <c r="I8" s="186">
        <v>55</v>
      </c>
      <c r="J8" s="186">
        <v>24</v>
      </c>
      <c r="K8" s="201">
        <v>99</v>
      </c>
      <c r="L8" s="13"/>
      <c r="M8" s="13"/>
      <c r="N8" s="13"/>
    </row>
    <row r="9" spans="1:14" s="197" customFormat="1" ht="52.5" customHeight="1" x14ac:dyDescent="0.2">
      <c r="A9" s="170" t="s">
        <v>160</v>
      </c>
      <c r="B9" s="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9">
        <v>0</v>
      </c>
      <c r="L9" s="13"/>
      <c r="M9" s="13"/>
      <c r="N9" s="13"/>
    </row>
    <row r="10" spans="1:14" s="197" customFormat="1" ht="52.5" customHeight="1" x14ac:dyDescent="0.2">
      <c r="A10" s="170" t="s">
        <v>161</v>
      </c>
      <c r="B10" s="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9">
        <v>0</v>
      </c>
      <c r="L10" s="13"/>
      <c r="M10" s="13"/>
      <c r="N10" s="13"/>
    </row>
    <row r="11" spans="1:14" s="197" customFormat="1" ht="52.5" customHeight="1" x14ac:dyDescent="0.2">
      <c r="A11" s="171" t="s">
        <v>162</v>
      </c>
      <c r="B11" s="185">
        <v>11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201">
        <v>11</v>
      </c>
      <c r="L11" s="13"/>
      <c r="M11" s="13"/>
      <c r="N11" s="13"/>
    </row>
    <row r="12" spans="1:14" s="197" customFormat="1" ht="52.5" customHeight="1" thickBot="1" x14ac:dyDescent="0.25">
      <c r="A12" s="174" t="s">
        <v>163</v>
      </c>
      <c r="B12" s="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9">
        <v>0</v>
      </c>
      <c r="L12" s="13"/>
      <c r="M12" s="13"/>
      <c r="N12" s="13"/>
    </row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4"/>
  <sheetViews>
    <sheetView view="pageBreakPreview" zoomScale="80" zoomScaleNormal="80" zoomScaleSheetLayoutView="80" workbookViewId="0">
      <selection activeCell="P9" sqref="P9"/>
    </sheetView>
  </sheetViews>
  <sheetFormatPr defaultRowHeight="12.75" x14ac:dyDescent="0.2"/>
  <cols>
    <col min="1" max="1" width="33.285156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288" t="s">
        <v>233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4" ht="16.5" customHeight="1" x14ac:dyDescent="0.2">
      <c r="A2" s="257"/>
      <c r="B2" s="247" t="s">
        <v>34</v>
      </c>
      <c r="C2" s="281" t="s">
        <v>61</v>
      </c>
      <c r="D2" s="281"/>
      <c r="E2" s="281"/>
      <c r="F2" s="281"/>
      <c r="G2" s="281"/>
      <c r="H2" s="281"/>
      <c r="I2" s="281"/>
      <c r="J2" s="281"/>
      <c r="K2" s="282"/>
    </row>
    <row r="3" spans="1:14" ht="120" customHeight="1" thickBot="1" x14ac:dyDescent="0.25">
      <c r="A3" s="283"/>
      <c r="B3" s="289"/>
      <c r="C3" s="62" t="s">
        <v>62</v>
      </c>
      <c r="D3" s="60" t="s">
        <v>63</v>
      </c>
      <c r="E3" s="60" t="s">
        <v>64</v>
      </c>
      <c r="F3" s="60" t="s">
        <v>65</v>
      </c>
      <c r="G3" s="60" t="s">
        <v>66</v>
      </c>
      <c r="H3" s="60" t="s">
        <v>67</v>
      </c>
      <c r="I3" s="60" t="s">
        <v>68</v>
      </c>
      <c r="J3" s="60" t="s">
        <v>69</v>
      </c>
      <c r="K3" s="61" t="s">
        <v>71</v>
      </c>
    </row>
    <row r="4" spans="1:14" s="8" customFormat="1" ht="12.95" customHeight="1" thickBot="1" x14ac:dyDescent="0.25">
      <c r="A4" s="47" t="s">
        <v>6</v>
      </c>
      <c r="B4" s="47">
        <v>1</v>
      </c>
      <c r="C4" s="48">
        <v>2</v>
      </c>
      <c r="D4" s="49">
        <v>3</v>
      </c>
      <c r="E4" s="49">
        <v>4</v>
      </c>
      <c r="F4" s="49">
        <v>5</v>
      </c>
      <c r="G4" s="49">
        <v>6</v>
      </c>
      <c r="H4" s="58">
        <v>7</v>
      </c>
      <c r="I4" s="58">
        <v>8</v>
      </c>
      <c r="J4" s="58">
        <v>9</v>
      </c>
      <c r="K4" s="59">
        <v>10</v>
      </c>
    </row>
    <row r="5" spans="1:14" s="9" customFormat="1" ht="22.5" customHeight="1" thickBot="1" x14ac:dyDescent="0.25">
      <c r="A5" s="66" t="s">
        <v>72</v>
      </c>
      <c r="B5" s="67">
        <v>753</v>
      </c>
      <c r="C5" s="68">
        <v>0</v>
      </c>
      <c r="D5" s="69">
        <v>0</v>
      </c>
      <c r="E5" s="69">
        <v>0</v>
      </c>
      <c r="F5" s="69">
        <v>23</v>
      </c>
      <c r="G5" s="69">
        <v>32</v>
      </c>
      <c r="H5" s="70">
        <v>23</v>
      </c>
      <c r="I5" s="70">
        <v>13</v>
      </c>
      <c r="J5" s="70">
        <v>57</v>
      </c>
      <c r="K5" s="71">
        <v>605</v>
      </c>
      <c r="L5" s="13"/>
      <c r="M5" s="13"/>
      <c r="N5" s="13"/>
    </row>
    <row r="6" spans="1:14" s="10" customFormat="1" ht="51.75" customHeight="1" x14ac:dyDescent="0.25">
      <c r="A6" s="163" t="s">
        <v>157</v>
      </c>
      <c r="B6" s="164">
        <v>0</v>
      </c>
      <c r="C6" s="199">
        <v>0</v>
      </c>
      <c r="D6" s="199">
        <v>0</v>
      </c>
      <c r="E6" s="199">
        <v>0</v>
      </c>
      <c r="F6" s="199">
        <v>0</v>
      </c>
      <c r="G6" s="199">
        <v>0</v>
      </c>
      <c r="H6" s="199">
        <v>0</v>
      </c>
      <c r="I6" s="199">
        <v>0</v>
      </c>
      <c r="J6" s="199">
        <v>0</v>
      </c>
      <c r="K6" s="200">
        <v>0</v>
      </c>
      <c r="L6" s="13"/>
      <c r="M6" s="13"/>
      <c r="N6" s="13"/>
    </row>
    <row r="7" spans="1:14" ht="51.75" customHeight="1" x14ac:dyDescent="0.2">
      <c r="A7" s="170" t="s">
        <v>158</v>
      </c>
      <c r="B7" s="54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58">
        <v>0</v>
      </c>
      <c r="L7" s="13"/>
      <c r="M7" s="13"/>
      <c r="N7" s="13"/>
    </row>
    <row r="8" spans="1:14" ht="51.75" customHeight="1" x14ac:dyDescent="0.2">
      <c r="A8" s="171" t="s">
        <v>159</v>
      </c>
      <c r="B8" s="185">
        <v>742</v>
      </c>
      <c r="C8" s="186">
        <v>0</v>
      </c>
      <c r="D8" s="186">
        <v>0</v>
      </c>
      <c r="E8" s="186">
        <v>0</v>
      </c>
      <c r="F8" s="186">
        <v>23</v>
      </c>
      <c r="G8" s="186">
        <v>32</v>
      </c>
      <c r="H8" s="186">
        <v>23</v>
      </c>
      <c r="I8" s="186">
        <v>13</v>
      </c>
      <c r="J8" s="186">
        <v>57</v>
      </c>
      <c r="K8" s="201">
        <v>594</v>
      </c>
      <c r="L8" s="13"/>
      <c r="M8" s="13"/>
      <c r="N8" s="13"/>
    </row>
    <row r="9" spans="1:14" ht="51.75" customHeight="1" x14ac:dyDescent="0.2">
      <c r="A9" s="170" t="s">
        <v>160</v>
      </c>
      <c r="B9" s="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9">
        <v>0</v>
      </c>
      <c r="L9" s="13"/>
      <c r="M9" s="13"/>
      <c r="N9" s="13"/>
    </row>
    <row r="10" spans="1:14" ht="51.75" customHeight="1" x14ac:dyDescent="0.2">
      <c r="A10" s="170" t="s">
        <v>161</v>
      </c>
      <c r="B10" s="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9">
        <v>0</v>
      </c>
      <c r="L10" s="13"/>
      <c r="M10" s="13"/>
      <c r="N10" s="13"/>
    </row>
    <row r="11" spans="1:14" ht="51.75" customHeight="1" x14ac:dyDescent="0.2">
      <c r="A11" s="171" t="s">
        <v>162</v>
      </c>
      <c r="B11" s="185">
        <v>11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201">
        <v>11</v>
      </c>
      <c r="L11" s="13"/>
      <c r="M11" s="13"/>
      <c r="N11" s="13"/>
    </row>
    <row r="12" spans="1:14" ht="51.75" customHeight="1" thickBot="1" x14ac:dyDescent="0.25">
      <c r="A12" s="174" t="s">
        <v>163</v>
      </c>
      <c r="B12" s="134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226">
        <v>0</v>
      </c>
      <c r="L12" s="13"/>
      <c r="M12" s="13"/>
      <c r="N12" s="13"/>
    </row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2024-01-31T15:12:09Z</cp:lastPrinted>
  <dcterms:created xsi:type="dcterms:W3CDTF">2019-07-30T12:11:46Z</dcterms:created>
  <dcterms:modified xsi:type="dcterms:W3CDTF">2024-01-31T15:21:54Z</dcterms:modified>
</cp:coreProperties>
</file>