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9" yWindow="-109" windowWidth="13014" windowHeight="10420" tabRatio="783"/>
  </bookViews>
  <sheets>
    <sheet name="1" sheetId="22" r:id="rId1"/>
    <sheet name="2" sheetId="25" r:id="rId2"/>
    <sheet name="3" sheetId="27" state="hidden" r:id="rId3"/>
    <sheet name="4" sheetId="30" state="hidden" r:id="rId4"/>
    <sheet name="5" sheetId="29" state="hidden" r:id="rId5"/>
    <sheet name="6" sheetId="28" state="hidden" r:id="rId6"/>
  </sheets>
  <externalReferences>
    <externalReference r:id="rId7"/>
    <externalReference r:id="rId8"/>
    <externalReference r:id="rId9"/>
    <externalReference r:id="rId10"/>
  </externalReferences>
  <definedNames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0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" hidden="1">'2'!$A$9:$CC$9</definedName>
    <definedName name="date.e" localSheetId="0">'[1]Sheet1 (3)'!#REF!</definedName>
    <definedName name="date.e" localSheetId="1">'[2]Sheet1 (3)'!#REF!</definedName>
    <definedName name="date.e" localSheetId="2">'[1]Sheet1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0">'[1]Sheet1 (2)'!#REF!</definedName>
    <definedName name="date_e" localSheetId="1">'[2]Sheet1 (2)'!#REF!</definedName>
    <definedName name="date_e" localSheetId="2">'[1]Sheet1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>'[1]Sheet1 (2)'!#REF!</definedName>
    <definedName name="Excel_BuiltIn_Print_Area_1" localSheetId="0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0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 localSheetId="2">'[1]Sheet1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'1'!$A$1:$E$33</definedName>
    <definedName name="_xlnm.Print_Area" localSheetId="1">'2'!$A$1:$CB$37</definedName>
    <definedName name="_xlnm.Print_Area" localSheetId="2">'3'!$A$1:$I$20</definedName>
    <definedName name="_xlnm.Print_Area" localSheetId="3">'4'!$A$1:$I$20</definedName>
    <definedName name="_xlnm.Print_Area" localSheetId="4">'5'!$A$1:$I$20</definedName>
    <definedName name="_xlnm.Print_Area" localSheetId="5">'6'!$A$1:$I$20</definedName>
    <definedName name="олд" localSheetId="0">'[1]Sheet1 (3)'!#REF!</definedName>
    <definedName name="олд" localSheetId="3">'[1]Sheet1 (3)'!#REF!</definedName>
    <definedName name="олд" localSheetId="4">'[1]Sheet1 (3)'!#REF!</definedName>
    <definedName name="олд" localSheetId="5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22" l="1"/>
  <c r="H19" i="27" l="1"/>
  <c r="H20" i="27"/>
  <c r="H18" i="27" l="1"/>
  <c r="I20" i="28" l="1"/>
  <c r="H20" i="28"/>
  <c r="I19" i="28"/>
  <c r="H19" i="28"/>
  <c r="I18" i="28"/>
  <c r="H18" i="28"/>
  <c r="E20" i="28"/>
  <c r="D20" i="28"/>
  <c r="E19" i="28"/>
  <c r="D19" i="28"/>
  <c r="E18" i="28"/>
  <c r="D18" i="28"/>
  <c r="I13" i="28"/>
  <c r="H13" i="28"/>
  <c r="I12" i="28"/>
  <c r="H12" i="28"/>
  <c r="I11" i="28"/>
  <c r="H11" i="28"/>
  <c r="I10" i="28"/>
  <c r="H10" i="28"/>
  <c r="I9" i="28"/>
  <c r="H9" i="28"/>
  <c r="I8" i="28"/>
  <c r="H8" i="28"/>
  <c r="E13" i="28"/>
  <c r="D13" i="28"/>
  <c r="E12" i="28"/>
  <c r="D12" i="28"/>
  <c r="E11" i="28"/>
  <c r="D11" i="28"/>
  <c r="E10" i="28"/>
  <c r="D10" i="28"/>
  <c r="E9" i="28"/>
  <c r="D9" i="28"/>
  <c r="E8" i="28"/>
  <c r="D8" i="28"/>
  <c r="C16" i="28"/>
  <c r="G16" i="28" s="1"/>
  <c r="B16" i="28"/>
  <c r="F16" i="28" s="1"/>
  <c r="C5" i="28"/>
  <c r="G5" i="28" s="1"/>
  <c r="B5" i="28"/>
  <c r="F5" i="28" s="1"/>
  <c r="I20" i="29"/>
  <c r="H20" i="29"/>
  <c r="I19" i="29"/>
  <c r="H19" i="29"/>
  <c r="I18" i="29"/>
  <c r="H18" i="29"/>
  <c r="E20" i="29"/>
  <c r="D20" i="29"/>
  <c r="E19" i="29"/>
  <c r="D19" i="29"/>
  <c r="E18" i="29"/>
  <c r="D18" i="29"/>
  <c r="I13" i="29"/>
  <c r="H13" i="29"/>
  <c r="I12" i="29"/>
  <c r="H12" i="29"/>
  <c r="I11" i="29"/>
  <c r="H11" i="29"/>
  <c r="I10" i="29"/>
  <c r="H10" i="29"/>
  <c r="I9" i="29"/>
  <c r="H9" i="29"/>
  <c r="I8" i="29"/>
  <c r="H8" i="29"/>
  <c r="E13" i="29"/>
  <c r="D13" i="29"/>
  <c r="E12" i="29"/>
  <c r="D12" i="29"/>
  <c r="E11" i="29"/>
  <c r="D11" i="29"/>
  <c r="E10" i="29"/>
  <c r="D10" i="29"/>
  <c r="E9" i="29"/>
  <c r="D9" i="29"/>
  <c r="E8" i="29"/>
  <c r="D8" i="29"/>
  <c r="C16" i="29"/>
  <c r="G16" i="29" s="1"/>
  <c r="B16" i="29"/>
  <c r="F16" i="29" s="1"/>
  <c r="C5" i="29"/>
  <c r="G5" i="29" s="1"/>
  <c r="B5" i="29"/>
  <c r="F5" i="29" s="1"/>
  <c r="I20" i="30"/>
  <c r="H20" i="30"/>
  <c r="I19" i="30"/>
  <c r="H19" i="30"/>
  <c r="I18" i="30"/>
  <c r="H18" i="30"/>
  <c r="E20" i="30"/>
  <c r="D20" i="30"/>
  <c r="E19" i="30"/>
  <c r="D19" i="30"/>
  <c r="E18" i="30"/>
  <c r="D18" i="30"/>
  <c r="I13" i="30"/>
  <c r="H13" i="30"/>
  <c r="I12" i="30"/>
  <c r="H12" i="30"/>
  <c r="I11" i="30"/>
  <c r="H11" i="30"/>
  <c r="I10" i="30"/>
  <c r="H10" i="30"/>
  <c r="I9" i="30"/>
  <c r="H9" i="30"/>
  <c r="I8" i="30"/>
  <c r="H8" i="30"/>
  <c r="E13" i="30"/>
  <c r="D13" i="30"/>
  <c r="E12" i="30"/>
  <c r="D12" i="30"/>
  <c r="E11" i="30"/>
  <c r="D11" i="30"/>
  <c r="E10" i="30"/>
  <c r="D10" i="30"/>
  <c r="E9" i="30"/>
  <c r="D9" i="30"/>
  <c r="E8" i="30"/>
  <c r="D8" i="30"/>
  <c r="C16" i="30"/>
  <c r="G16" i="30" s="1"/>
  <c r="B16" i="30"/>
  <c r="F16" i="30" s="1"/>
  <c r="C5" i="30"/>
  <c r="G5" i="30" s="1"/>
  <c r="B5" i="30"/>
  <c r="F5" i="30" s="1"/>
  <c r="A1" i="28"/>
  <c r="A1" i="29"/>
  <c r="A1" i="30"/>
  <c r="I20" i="27"/>
  <c r="I19" i="27"/>
  <c r="I18" i="27"/>
  <c r="E20" i="27"/>
  <c r="E19" i="27"/>
  <c r="E18" i="27"/>
  <c r="D20" i="27"/>
  <c r="D19" i="27"/>
  <c r="D18" i="27"/>
  <c r="E13" i="27"/>
  <c r="E12" i="27"/>
  <c r="E11" i="27"/>
  <c r="E10" i="27"/>
  <c r="E9" i="27"/>
  <c r="I13" i="27"/>
  <c r="I12" i="27"/>
  <c r="I11" i="27"/>
  <c r="I10" i="27"/>
  <c r="I9" i="27"/>
  <c r="I8" i="27"/>
  <c r="H13" i="27"/>
  <c r="H12" i="27"/>
  <c r="H11" i="27"/>
  <c r="H10" i="27"/>
  <c r="H9" i="27"/>
  <c r="H8" i="27"/>
  <c r="E8" i="27"/>
  <c r="D13" i="27"/>
  <c r="D12" i="27"/>
  <c r="D11" i="27"/>
  <c r="D10" i="27"/>
  <c r="D9" i="27"/>
  <c r="D8" i="27"/>
  <c r="G16" i="27"/>
  <c r="F16" i="27"/>
  <c r="G5" i="27"/>
  <c r="F5" i="27"/>
  <c r="C33" i="22"/>
  <c r="B33" i="22"/>
  <c r="C31" i="22"/>
  <c r="B31" i="22"/>
  <c r="C30" i="22"/>
  <c r="B30" i="22"/>
  <c r="C29" i="22"/>
  <c r="B29" i="22"/>
  <c r="C28" i="22"/>
  <c r="B28" i="22"/>
  <c r="C27" i="22"/>
  <c r="B27" i="22"/>
  <c r="E22" i="22"/>
  <c r="D22" i="22"/>
  <c r="E19" i="22"/>
  <c r="D19" i="22"/>
  <c r="C21" i="22"/>
  <c r="C20" i="22"/>
  <c r="B20" i="22"/>
  <c r="C18" i="22"/>
  <c r="B18" i="22"/>
  <c r="C17" i="22"/>
  <c r="B17" i="22"/>
  <c r="C16" i="22"/>
  <c r="B16" i="22"/>
  <c r="C15" i="22"/>
  <c r="B15" i="22"/>
  <c r="C14" i="22"/>
  <c r="B14" i="22"/>
  <c r="C13" i="22"/>
  <c r="B13" i="22"/>
  <c r="C12" i="22"/>
  <c r="B12" i="22"/>
  <c r="E11" i="22"/>
  <c r="D11" i="22"/>
  <c r="C10" i="22"/>
  <c r="B10" i="22"/>
  <c r="E9" i="22"/>
  <c r="D9" i="22"/>
  <c r="C8" i="22"/>
  <c r="B8" i="22"/>
  <c r="E7" i="22"/>
  <c r="D7" i="22"/>
  <c r="C6" i="22"/>
  <c r="B6" i="22"/>
  <c r="C5" i="22"/>
  <c r="B5" i="22"/>
  <c r="D29" i="22" l="1"/>
  <c r="D30" i="22"/>
  <c r="E31" i="22"/>
  <c r="D33" i="22"/>
  <c r="D5" i="22"/>
  <c r="D6" i="22"/>
  <c r="D8" i="22"/>
  <c r="D10" i="22"/>
  <c r="D12" i="22"/>
  <c r="D13" i="22"/>
  <c r="D14" i="22"/>
  <c r="D15" i="22"/>
  <c r="D16" i="22"/>
  <c r="D17" i="22"/>
  <c r="D18" i="22"/>
  <c r="D20" i="22"/>
  <c r="D21" i="22"/>
  <c r="D27" i="22"/>
  <c r="D28" i="22"/>
  <c r="E33" i="22"/>
  <c r="E5" i="22"/>
  <c r="E6" i="22"/>
  <c r="E8" i="22"/>
  <c r="E10" i="22"/>
  <c r="E12" i="22"/>
  <c r="E13" i="22"/>
  <c r="E14" i="22"/>
  <c r="E16" i="22"/>
  <c r="E17" i="22"/>
  <c r="E18" i="22"/>
  <c r="E20" i="22"/>
  <c r="E21" i="22"/>
  <c r="E27" i="22"/>
  <c r="E28" i="22"/>
  <c r="D31" i="22"/>
  <c r="E15" i="22"/>
  <c r="E30" i="22"/>
  <c r="E29" i="22"/>
</calcChain>
</file>

<file path=xl/sharedStrings.xml><?xml version="1.0" encoding="utf-8"?>
<sst xmlns="http://schemas.openxmlformats.org/spreadsheetml/2006/main" count="322" uniqueCount="146">
  <si>
    <t>%</t>
  </si>
  <si>
    <t>зміна значення</t>
  </si>
  <si>
    <t>Показник</t>
  </si>
  <si>
    <t>Станом на дату:</t>
  </si>
  <si>
    <t>Середній розмір заробітної плати у вакансіях, грн.</t>
  </si>
  <si>
    <t>у порівнянні з минулим роком</t>
  </si>
  <si>
    <t xml:space="preserve"> + (-)</t>
  </si>
  <si>
    <t>А</t>
  </si>
  <si>
    <t>Всього отримали ваучер на навчання, осіб</t>
  </si>
  <si>
    <t>2019 р.</t>
  </si>
  <si>
    <t>Пропозиції роботи, отримані з інших джерел,                               тис. одиниць</t>
  </si>
  <si>
    <t>Кількість роботодавців, які надали інформацію про вакансії</t>
  </si>
  <si>
    <t>2020 р.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</si>
  <si>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</si>
  <si>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</si>
  <si>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</si>
  <si>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</si>
  <si>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</si>
  <si>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</si>
  <si>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</si>
  <si>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</si>
  <si>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</si>
  <si>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</si>
  <si>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вакансій, одиниць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</si>
  <si>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</si>
  <si>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</si>
  <si>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</si>
  <si>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</si>
  <si>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</si>
  <si>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</si>
  <si>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</si>
  <si>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Усього</t>
  </si>
  <si>
    <t>Працевлаштовано компенсацією витрат роботодавцю єдиного внеску, тис. осіб</t>
  </si>
  <si>
    <t>Чисельність працевлаштованих безробітних, осіб</t>
  </si>
  <si>
    <t>Проходили професійне навчання, осіб</t>
  </si>
  <si>
    <t>Брали участь у громадських та інших роботах тимчасового характеру, осіб</t>
  </si>
  <si>
    <t>Станом на:</t>
  </si>
  <si>
    <t>Особи з інвалідністю</t>
  </si>
  <si>
    <t>Молодь у віці до 35 років</t>
  </si>
  <si>
    <t>Жінки</t>
  </si>
  <si>
    <t>Чоловіки</t>
  </si>
  <si>
    <t>(за окремими категоріями)</t>
  </si>
  <si>
    <t>(за місцем проживання)</t>
  </si>
  <si>
    <t>Мешканці міських поселень</t>
  </si>
  <si>
    <t xml:space="preserve">Мешканці сільської місцевості </t>
  </si>
  <si>
    <t>учасники АТО (ООС)</t>
  </si>
  <si>
    <t>ВПО</t>
  </si>
  <si>
    <t>Показники діяльності обласної служби зайнятості</t>
  </si>
  <si>
    <t>Всього отримували послуги,осіб</t>
  </si>
  <si>
    <t>з них, мали статус безробітного, осіб</t>
  </si>
  <si>
    <t>Всього отримали роботу (у т.ч. до набуття статусу безробітного),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</si>
  <si>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осіб</t>
    </r>
  </si>
  <si>
    <t xml:space="preserve"> Працевлаштовано шляхом одноразової виплати допомоги по безробіттю, осіб</t>
  </si>
  <si>
    <t>Проходили професійне навчання безробітні, осіб</t>
  </si>
  <si>
    <t xml:space="preserve">  з них, в ЦПТО,  осіб</t>
  </si>
  <si>
    <t>Всього брали участь у громадських та інших роботах тимчасового характеру, осіб</t>
  </si>
  <si>
    <t>Отримували допомогу по безробіттю, осіб</t>
  </si>
  <si>
    <t>Кількість роботодавців, які надали інформацію про вакансії, одиниць</t>
  </si>
  <si>
    <t>Всього отримували послуги, 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</si>
  <si>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осіб</t>
    </r>
  </si>
  <si>
    <t>Кількість вакансій по формі 3-ПН, одиниць</t>
  </si>
  <si>
    <t>Львівська область</t>
  </si>
  <si>
    <t>Надання послуг Львівською обласною службою зайнятості</t>
  </si>
  <si>
    <t>Закінчення</t>
  </si>
  <si>
    <t>Отримували послуги, осіб</t>
  </si>
  <si>
    <t>Мали статус безробітного, осіб</t>
  </si>
  <si>
    <t>Всього отримали роботу (у т.ч. до набуття статусу безробітного),  осіб</t>
  </si>
  <si>
    <t>Кількість безробітних, охоплених профорієнтаційними послугами, осіб</t>
  </si>
  <si>
    <t xml:space="preserve"> + (-)                            осіб</t>
  </si>
  <si>
    <t xml:space="preserve"> + (-)                      осіб</t>
  </si>
  <si>
    <t xml:space="preserve"> + (-)                       осіб</t>
  </si>
  <si>
    <t>Надання послуг Львівською обласною службою зайнятості громадянам</t>
  </si>
  <si>
    <t xml:space="preserve"> (за ґендерною ознакою)</t>
  </si>
  <si>
    <t>,</t>
  </si>
  <si>
    <t>-</t>
  </si>
  <si>
    <t>+8 р.</t>
  </si>
  <si>
    <t>3</t>
  </si>
  <si>
    <t>50</t>
  </si>
  <si>
    <t>65</t>
  </si>
  <si>
    <t>Львівський МЦЗ</t>
  </si>
  <si>
    <t>Бориславська МФ ЛОЦЗ</t>
  </si>
  <si>
    <t>Моршинська МФ ЛОЦЗ</t>
  </si>
  <si>
    <t>Новороздільська МФ ЛОЦЗ</t>
  </si>
  <si>
    <t>Новояворівська МФ ЛОЦЗ</t>
  </si>
  <si>
    <t>Стебницька МФ ЛОЦЗ</t>
  </si>
  <si>
    <t>Трускавецька МФ ЛОЦЗ</t>
  </si>
  <si>
    <t>Червоноградська МФ ЛОЦЗ</t>
  </si>
  <si>
    <t>Дрогобицький МРЦЗ</t>
  </si>
  <si>
    <t>Самбірський МРЦЗ</t>
  </si>
  <si>
    <t>Стрийський МРЦЗ</t>
  </si>
  <si>
    <t>Бродівська РФ ЛОЦЗ</t>
  </si>
  <si>
    <t>Буська РФ ЛОЦЗ</t>
  </si>
  <si>
    <t>Городоцька РФ ЛОЦЗ</t>
  </si>
  <si>
    <t>Жидачівська РФ ЛОЦЗ</t>
  </si>
  <si>
    <t>Жовківська РФ ЛОЦЗ</t>
  </si>
  <si>
    <t>Золочівська РФ ЛОЦЗ</t>
  </si>
  <si>
    <t>Кам'янка-Бузька РФ ЛОЦЗ</t>
  </si>
  <si>
    <t>Миколаївська РФ ЛОЦЗ</t>
  </si>
  <si>
    <t>Мостиська РФ ЛОЦЗ</t>
  </si>
  <si>
    <t>Перемишлянська РФ ЛОЦЗ</t>
  </si>
  <si>
    <t>Пустомитівська РФ ЛОЦЗ</t>
  </si>
  <si>
    <t>Радехівська РФ ЛОЦЗ</t>
  </si>
  <si>
    <t>Сколівська РФ ЛОЦЗ</t>
  </si>
  <si>
    <t>Сокальська РФ ЛОЦЗ</t>
  </si>
  <si>
    <t>Старосамбірська РФ ЛОЦЗ</t>
  </si>
  <si>
    <t>Турківська РФ ЛОЦЗ</t>
  </si>
  <si>
    <t>Яворівська РФ ЛОЦЗ</t>
  </si>
  <si>
    <t>45</t>
  </si>
  <si>
    <t>60</t>
  </si>
  <si>
    <t>72</t>
  </si>
  <si>
    <t>55</t>
  </si>
  <si>
    <t>39</t>
  </si>
  <si>
    <t>січень-жовтень              2019 р.</t>
  </si>
  <si>
    <t>січень-жовтень             2020 р.</t>
  </si>
  <si>
    <t>на                            1 листопада             2019 р.</t>
  </si>
  <si>
    <t>на                            1 листопада            2020 р.</t>
  </si>
  <si>
    <t>4</t>
  </si>
  <si>
    <t>133</t>
  </si>
  <si>
    <t>43</t>
  </si>
  <si>
    <t>86</t>
  </si>
  <si>
    <t>23</t>
  </si>
  <si>
    <t>81</t>
  </si>
  <si>
    <t>139</t>
  </si>
  <si>
    <t xml:space="preserve"> + (-)  осіб</t>
  </si>
  <si>
    <t>18</t>
  </si>
  <si>
    <t>7</t>
  </si>
  <si>
    <t>134</t>
  </si>
  <si>
    <t>87</t>
  </si>
  <si>
    <t>93</t>
  </si>
  <si>
    <t>24</t>
  </si>
  <si>
    <t>66</t>
  </si>
  <si>
    <t>75</t>
  </si>
  <si>
    <t>53</t>
  </si>
  <si>
    <t>у 2019-2020 рр.</t>
  </si>
  <si>
    <t xml:space="preserve"> з них, отримали статус безробітного за період карантину (з 12 березня по 31 грудня)</t>
  </si>
  <si>
    <t xml:space="preserve"> з них, працевлаштовано за період карантину                      (з 12 березня по 31 грудня)</t>
  </si>
  <si>
    <t xml:space="preserve"> з них, працевлаштовано безробітних за період карантину (з 12 березня по 31 грудня)</t>
  </si>
  <si>
    <t xml:space="preserve"> з них, розпочато виплату допомоги по безробіттю за період карантину (з 12 березня по 31 грудня)</t>
  </si>
  <si>
    <t xml:space="preserve"> з них, зареєстровано за період карантину                                                                    (з 12 березня по 31 грудня)</t>
  </si>
  <si>
    <t>на 01.01. 2020</t>
  </si>
  <si>
    <t>на 01.01. 2021</t>
  </si>
  <si>
    <t>Середній розмір допомоги по безробіттю у грудні, грн.</t>
  </si>
  <si>
    <t>Середній розмір допомоги по безробіттю                                    у грудні, грн.</t>
  </si>
  <si>
    <t>1888</t>
  </si>
  <si>
    <t>364</t>
  </si>
  <si>
    <t>у 2019 - 2020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</si>
</sst>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\+#0;\-#0"/>
  </numFmts>
  <fonts count="4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4"/>
      <name val="Times New Roman"/>
      <family val="1"/>
      <charset val="204"/>
    </font>
    <font>
      <sz val="14"/>
      <name val="Times New Roman"/>
      <family val="1"/>
      <charset val="204"/>
    </font>
    <font>
      <i/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</font>
    <font>
      <b/>
      <sz val="1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i/>
      <sz val="10"/>
      <name val="Times New Roman"/>
      <family val="1"/>
      <charset val="204"/>
    </font>
    <font>
      <sz val="10.5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4E4E4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30" fillId="0" borderId="0"/>
    <xf numFmtId="0" fontId="31" fillId="0" borderId="0"/>
    <xf numFmtId="0" fontId="32" fillId="0" borderId="0"/>
    <xf numFmtId="0" fontId="1" fillId="0" borderId="0"/>
    <xf numFmtId="0" fontId="31" fillId="0" borderId="0"/>
    <xf numFmtId="0" fontId="30" fillId="0" borderId="0"/>
    <xf numFmtId="0" fontId="37" fillId="0" borderId="0"/>
  </cellStyleXfs>
  <cellXfs count="232">
    <xf numFmtId="0" fontId="0" fillId="0" borderId="0" xfId="0"/>
    <xf numFmtId="0" fontId="1" fillId="0" borderId="0" xfId="1" applyFont="1"/>
    <xf numFmtId="0" fontId="1" fillId="0" borderId="0" xfId="1" applyFont="1" applyFill="1"/>
    <xf numFmtId="0" fontId="1" fillId="0" borderId="0" xfId="1" applyFont="1" applyBorder="1"/>
    <xf numFmtId="0" fontId="7" fillId="0" borderId="0" xfId="1" applyFont="1" applyAlignment="1"/>
    <xf numFmtId="0" fontId="1" fillId="0" borderId="0" xfId="1" applyFont="1" applyAlignment="1">
      <alignment horizontal="center"/>
    </xf>
    <xf numFmtId="1" fontId="25" fillId="2" borderId="0" xfId="9" applyNumberFormat="1" applyFont="1" applyFill="1" applyProtection="1">
      <protection locked="0"/>
    </xf>
    <xf numFmtId="1" fontId="26" fillId="2" borderId="0" xfId="9" applyNumberFormat="1" applyFont="1" applyFill="1" applyAlignment="1" applyProtection="1">
      <protection locked="0"/>
    </xf>
    <xf numFmtId="1" fontId="27" fillId="2" borderId="0" xfId="9" applyNumberFormat="1" applyFont="1" applyFill="1" applyAlignment="1" applyProtection="1">
      <protection locked="0"/>
    </xf>
    <xf numFmtId="1" fontId="16" fillId="2" borderId="0" xfId="9" applyNumberFormat="1" applyFont="1" applyFill="1" applyAlignment="1" applyProtection="1">
      <protection locked="0"/>
    </xf>
    <xf numFmtId="1" fontId="23" fillId="2" borderId="0" xfId="9" applyNumberFormat="1" applyFont="1" applyFill="1" applyAlignment="1" applyProtection="1">
      <protection locked="0"/>
    </xf>
    <xf numFmtId="1" fontId="22" fillId="2" borderId="0" xfId="9" applyNumberFormat="1" applyFont="1" applyFill="1" applyAlignment="1" applyProtection="1">
      <alignment horizontal="center"/>
      <protection locked="0"/>
    </xf>
    <xf numFmtId="1" fontId="20" fillId="2" borderId="0" xfId="9" applyNumberFormat="1" applyFont="1" applyFill="1" applyAlignment="1" applyProtection="1">
      <alignment horizontal="center"/>
      <protection locked="0"/>
    </xf>
    <xf numFmtId="1" fontId="28" fillId="2" borderId="0" xfId="9" applyNumberFormat="1" applyFont="1" applyFill="1" applyAlignment="1" applyProtection="1">
      <alignment horizontal="right"/>
      <protection locked="0"/>
    </xf>
    <xf numFmtId="1" fontId="1" fillId="2" borderId="0" xfId="9" applyNumberFormat="1" applyFont="1" applyFill="1" applyProtection="1">
      <protection locked="0"/>
    </xf>
    <xf numFmtId="1" fontId="1" fillId="2" borderId="0" xfId="9" applyNumberFormat="1" applyFont="1" applyFill="1" applyAlignment="1" applyProtection="1">
      <protection locked="0"/>
    </xf>
    <xf numFmtId="1" fontId="3" fillId="2" borderId="0" xfId="9" applyNumberFormat="1" applyFont="1" applyFill="1" applyProtection="1">
      <protection locked="0"/>
    </xf>
    <xf numFmtId="1" fontId="26" fillId="2" borderId="7" xfId="9" applyNumberFormat="1" applyFont="1" applyFill="1" applyBorder="1" applyAlignment="1" applyProtection="1">
      <protection locked="0"/>
    </xf>
    <xf numFmtId="1" fontId="16" fillId="2" borderId="7" xfId="9" applyNumberFormat="1" applyFont="1" applyFill="1" applyBorder="1" applyAlignment="1" applyProtection="1">
      <protection locked="0"/>
    </xf>
    <xf numFmtId="1" fontId="22" fillId="2" borderId="7" xfId="9" applyNumberFormat="1" applyFont="1" applyFill="1" applyBorder="1" applyAlignment="1" applyProtection="1">
      <protection locked="0"/>
    </xf>
    <xf numFmtId="1" fontId="22" fillId="2" borderId="0" xfId="9" applyNumberFormat="1" applyFont="1" applyFill="1" applyBorder="1" applyAlignment="1" applyProtection="1">
      <alignment horizontal="center"/>
      <protection locked="0"/>
    </xf>
    <xf numFmtId="164" fontId="20" fillId="2" borderId="0" xfId="9" applyNumberFormat="1" applyFont="1" applyFill="1" applyBorder="1" applyAlignment="1" applyProtection="1">
      <alignment horizontal="center"/>
      <protection locked="0"/>
    </xf>
    <xf numFmtId="1" fontId="20" fillId="2" borderId="0" xfId="9" applyNumberFormat="1" applyFont="1" applyFill="1" applyBorder="1" applyAlignment="1" applyProtection="1">
      <alignment horizontal="center"/>
      <protection locked="0"/>
    </xf>
    <xf numFmtId="1" fontId="1" fillId="2" borderId="0" xfId="9" applyNumberFormat="1" applyFont="1" applyFill="1" applyBorder="1" applyProtection="1">
      <protection locked="0"/>
    </xf>
    <xf numFmtId="1" fontId="18" fillId="2" borderId="4" xfId="9" applyNumberFormat="1" applyFont="1" applyFill="1" applyBorder="1" applyAlignment="1" applyProtection="1">
      <alignment horizontal="center" vertical="center" wrapText="1"/>
    </xf>
    <xf numFmtId="1" fontId="17" fillId="2" borderId="4" xfId="9" applyNumberFormat="1" applyFont="1" applyFill="1" applyBorder="1" applyAlignment="1" applyProtection="1">
      <alignment horizontal="center" vertical="center" wrapText="1"/>
    </xf>
    <xf numFmtId="1" fontId="18" fillId="2" borderId="0" xfId="9" applyNumberFormat="1" applyFont="1" applyFill="1" applyProtection="1">
      <protection locked="0"/>
    </xf>
    <xf numFmtId="1" fontId="1" fillId="2" borderId="4" xfId="9" applyNumberFormat="1" applyFont="1" applyFill="1" applyBorder="1" applyAlignment="1" applyProtection="1">
      <alignment horizontal="center"/>
    </xf>
    <xf numFmtId="1" fontId="5" fillId="2" borderId="4" xfId="9" applyNumberFormat="1" applyFont="1" applyFill="1" applyBorder="1" applyAlignment="1" applyProtection="1">
      <alignment horizontal="center" vertical="center"/>
      <protection locked="0"/>
    </xf>
    <xf numFmtId="3" fontId="19" fillId="2" borderId="4" xfId="9" applyNumberFormat="1" applyFont="1" applyFill="1" applyBorder="1" applyAlignment="1" applyProtection="1">
      <alignment horizontal="center" vertical="center"/>
      <protection locked="0"/>
    </xf>
    <xf numFmtId="165" fontId="19" fillId="2" borderId="4" xfId="9" applyNumberFormat="1" applyFont="1" applyFill="1" applyBorder="1" applyAlignment="1" applyProtection="1">
      <alignment horizontal="center" vertical="center"/>
      <protection locked="0"/>
    </xf>
    <xf numFmtId="164" fontId="19" fillId="2" borderId="4" xfId="9" applyNumberFormat="1" applyFont="1" applyFill="1" applyBorder="1" applyAlignment="1" applyProtection="1">
      <alignment horizontal="center" vertical="center"/>
      <protection locked="0"/>
    </xf>
    <xf numFmtId="1" fontId="19" fillId="2" borderId="4" xfId="9" applyNumberFormat="1" applyFont="1" applyFill="1" applyBorder="1" applyAlignment="1" applyProtection="1">
      <alignment horizontal="center" vertical="center"/>
      <protection locked="0"/>
    </xf>
    <xf numFmtId="3" fontId="19" fillId="2" borderId="4" xfId="9" applyNumberFormat="1" applyFont="1" applyFill="1" applyBorder="1" applyAlignment="1" applyProtection="1">
      <alignment horizontal="center" vertical="center" wrapText="1"/>
    </xf>
    <xf numFmtId="164" fontId="19" fillId="2" borderId="4" xfId="9" applyNumberFormat="1" applyFont="1" applyFill="1" applyBorder="1" applyAlignment="1" applyProtection="1">
      <alignment horizontal="center" vertical="center" wrapText="1"/>
    </xf>
    <xf numFmtId="3" fontId="19" fillId="2" borderId="4" xfId="9" applyNumberFormat="1" applyFont="1" applyFill="1" applyBorder="1" applyAlignment="1" applyProtection="1">
      <alignment horizontal="center" vertical="center" wrapText="1"/>
      <protection locked="0"/>
    </xf>
    <xf numFmtId="164" fontId="19" fillId="2" borderId="4" xfId="9" applyNumberFormat="1" applyFont="1" applyFill="1" applyBorder="1" applyAlignment="1" applyProtection="1">
      <alignment horizontal="center" vertical="center" wrapText="1"/>
      <protection locked="0"/>
    </xf>
    <xf numFmtId="1" fontId="19" fillId="2" borderId="4" xfId="10" applyNumberFormat="1" applyFont="1" applyFill="1" applyBorder="1" applyAlignment="1">
      <alignment horizontal="center" vertical="center" wrapText="1"/>
    </xf>
    <xf numFmtId="1" fontId="14" fillId="2" borderId="0" xfId="9" applyNumberFormat="1" applyFont="1" applyFill="1" applyAlignment="1" applyProtection="1">
      <alignment horizontal="center" vertical="center"/>
      <protection locked="0"/>
    </xf>
    <xf numFmtId="1" fontId="14" fillId="2" borderId="0" xfId="9" applyNumberFormat="1" applyFont="1" applyFill="1" applyAlignment="1" applyProtection="1">
      <alignment vertical="center"/>
      <protection locked="0"/>
    </xf>
    <xf numFmtId="3" fontId="29" fillId="2" borderId="4" xfId="9" applyNumberFormat="1" applyFont="1" applyFill="1" applyBorder="1" applyAlignment="1" applyProtection="1">
      <alignment horizontal="center" vertical="center"/>
      <protection locked="0"/>
    </xf>
    <xf numFmtId="3" fontId="29" fillId="2" borderId="4" xfId="11" applyNumberFormat="1" applyFont="1" applyFill="1" applyBorder="1" applyAlignment="1">
      <alignment horizontal="center" vertical="center"/>
    </xf>
    <xf numFmtId="1" fontId="29" fillId="2" borderId="4" xfId="9" applyNumberFormat="1" applyFont="1" applyFill="1" applyBorder="1" applyAlignment="1" applyProtection="1">
      <alignment horizontal="center" vertical="center"/>
      <protection locked="0"/>
    </xf>
    <xf numFmtId="3" fontId="29" fillId="2" borderId="4" xfId="9" applyNumberFormat="1" applyFont="1" applyFill="1" applyBorder="1" applyAlignment="1" applyProtection="1">
      <alignment horizontal="center" vertical="center" wrapText="1"/>
      <protection locked="0"/>
    </xf>
    <xf numFmtId="3" fontId="29" fillId="2" borderId="4" xfId="10" applyNumberFormat="1" applyFont="1" applyFill="1" applyBorder="1" applyAlignment="1">
      <alignment horizontal="center" vertical="center" wrapText="1"/>
    </xf>
    <xf numFmtId="1" fontId="29" fillId="2" borderId="4" xfId="10" applyNumberFormat="1" applyFont="1" applyFill="1" applyBorder="1" applyAlignment="1">
      <alignment horizontal="center" vertical="center" wrapText="1"/>
    </xf>
    <xf numFmtId="1" fontId="1" fillId="2" borderId="0" xfId="9" applyNumberFormat="1" applyFont="1" applyFill="1" applyAlignment="1" applyProtection="1">
      <alignment vertical="center"/>
      <protection locked="0"/>
    </xf>
    <xf numFmtId="0" fontId="29" fillId="2" borderId="4" xfId="12" applyFont="1" applyFill="1" applyBorder="1" applyAlignment="1">
      <alignment horizontal="center" vertical="center" wrapText="1"/>
    </xf>
    <xf numFmtId="1" fontId="1" fillId="2" borderId="0" xfId="9" applyNumberFormat="1" applyFont="1" applyFill="1" applyBorder="1" applyAlignment="1" applyProtection="1">
      <alignment vertical="center"/>
      <protection locked="0"/>
    </xf>
    <xf numFmtId="1" fontId="14" fillId="2" borderId="0" xfId="9" applyNumberFormat="1" applyFont="1" applyFill="1" applyBorder="1" applyAlignment="1" applyProtection="1">
      <alignment horizontal="center" vertical="center"/>
      <protection locked="0"/>
    </xf>
    <xf numFmtId="1" fontId="21" fillId="2" borderId="0" xfId="9" applyNumberFormat="1" applyFont="1" applyFill="1" applyBorder="1" applyProtection="1">
      <protection locked="0"/>
    </xf>
    <xf numFmtId="164" fontId="21" fillId="2" borderId="0" xfId="9" applyNumberFormat="1" applyFont="1" applyFill="1" applyBorder="1" applyProtection="1">
      <protection locked="0"/>
    </xf>
    <xf numFmtId="3" fontId="21" fillId="2" borderId="0" xfId="9" applyNumberFormat="1" applyFont="1" applyFill="1" applyBorder="1" applyProtection="1">
      <protection locked="0"/>
    </xf>
    <xf numFmtId="0" fontId="1" fillId="0" borderId="0" xfId="13" applyFont="1"/>
    <xf numFmtId="0" fontId="28" fillId="0" borderId="0" xfId="14" applyFont="1" applyAlignment="1">
      <alignment vertical="center" wrapText="1"/>
    </xf>
    <xf numFmtId="0" fontId="1" fillId="0" borderId="0" xfId="14" applyFont="1" applyAlignment="1">
      <alignment vertical="center" wrapText="1"/>
    </xf>
    <xf numFmtId="0" fontId="34" fillId="0" borderId="0" xfId="13" applyFont="1" applyFill="1"/>
    <xf numFmtId="3" fontId="34" fillId="0" borderId="0" xfId="13" applyNumberFormat="1" applyFont="1" applyFill="1"/>
    <xf numFmtId="0" fontId="1" fillId="0" borderId="4" xfId="14" applyFont="1" applyBorder="1" applyAlignment="1">
      <alignment vertical="center" wrapText="1"/>
    </xf>
    <xf numFmtId="0" fontId="9" fillId="0" borderId="4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4" xfId="14" applyFont="1" applyBorder="1" applyAlignment="1">
      <alignment horizontal="center" vertical="center" wrapText="1"/>
    </xf>
    <xf numFmtId="0" fontId="9" fillId="0" borderId="4" xfId="14" applyFont="1" applyFill="1" applyBorder="1" applyAlignment="1">
      <alignment horizontal="center" vertical="center" wrapText="1"/>
    </xf>
    <xf numFmtId="0" fontId="3" fillId="3" borderId="4" xfId="14" applyFont="1" applyFill="1" applyBorder="1" applyAlignment="1">
      <alignment vertical="center" wrapText="1"/>
    </xf>
    <xf numFmtId="165" fontId="12" fillId="2" borderId="4" xfId="13" applyNumberFormat="1" applyFont="1" applyFill="1" applyBorder="1" applyAlignment="1">
      <alignment horizontal="center" vertical="center" wrapText="1"/>
    </xf>
    <xf numFmtId="0" fontId="3" fillId="0" borderId="4" xfId="13" applyFont="1" applyBorder="1" applyAlignment="1">
      <alignment horizontal="left" vertical="center" wrapText="1"/>
    </xf>
    <xf numFmtId="0" fontId="36" fillId="0" borderId="4" xfId="1" applyFont="1" applyFill="1" applyBorder="1" applyAlignment="1">
      <alignment horizontal="center" vertical="center"/>
    </xf>
    <xf numFmtId="0" fontId="36" fillId="0" borderId="4" xfId="1" applyFont="1" applyFill="1" applyBorder="1" applyAlignment="1">
      <alignment horizontal="center" vertical="center" wrapText="1"/>
    </xf>
    <xf numFmtId="165" fontId="28" fillId="0" borderId="0" xfId="14" applyNumberFormat="1" applyFont="1" applyAlignment="1">
      <alignment vertical="center" wrapText="1"/>
    </xf>
    <xf numFmtId="3" fontId="3" fillId="0" borderId="4" xfId="13" applyNumberFormat="1" applyFont="1" applyFill="1" applyBorder="1" applyAlignment="1">
      <alignment horizontal="center" vertical="center" wrapText="1"/>
    </xf>
    <xf numFmtId="3" fontId="12" fillId="0" borderId="4" xfId="13" applyNumberFormat="1" applyFont="1" applyFill="1" applyBorder="1" applyAlignment="1">
      <alignment horizontal="center" vertical="center" wrapText="1"/>
    </xf>
    <xf numFmtId="166" fontId="3" fillId="2" borderId="15" xfId="15" applyNumberFormat="1" applyFont="1" applyFill="1" applyBorder="1" applyAlignment="1">
      <alignment horizontal="center" vertical="center"/>
    </xf>
    <xf numFmtId="1" fontId="1" fillId="2" borderId="4" xfId="9" applyNumberFormat="1" applyFont="1" applyFill="1" applyBorder="1" applyAlignment="1" applyProtection="1">
      <alignment vertical="center"/>
      <protection locked="0"/>
    </xf>
    <xf numFmtId="1" fontId="1" fillId="2" borderId="4" xfId="9" applyNumberFormat="1" applyFont="1" applyFill="1" applyBorder="1" applyAlignment="1" applyProtection="1">
      <alignment horizontal="left" vertical="center"/>
      <protection locked="0"/>
    </xf>
    <xf numFmtId="166" fontId="3" fillId="4" borderId="15" xfId="15" applyNumberFormat="1" applyFont="1" applyFill="1" applyBorder="1" applyAlignment="1">
      <alignment horizontal="center" vertical="center"/>
    </xf>
    <xf numFmtId="0" fontId="14" fillId="0" borderId="18" xfId="1" applyFont="1" applyFill="1" applyBorder="1" applyAlignment="1">
      <alignment horizontal="center" vertical="center" wrapText="1"/>
    </xf>
    <xf numFmtId="3" fontId="3" fillId="0" borderId="14" xfId="1" applyNumberFormat="1" applyFont="1" applyFill="1" applyBorder="1" applyAlignment="1">
      <alignment horizontal="center" vertical="center" wrapText="1"/>
    </xf>
    <xf numFmtId="3" fontId="3" fillId="0" borderId="23" xfId="1" applyNumberFormat="1" applyFont="1" applyFill="1" applyBorder="1" applyAlignment="1">
      <alignment horizontal="center" vertical="center" wrapText="1"/>
    </xf>
    <xf numFmtId="3" fontId="3" fillId="4" borderId="8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11" fillId="0" borderId="8" xfId="1" applyNumberFormat="1" applyFont="1" applyFill="1" applyBorder="1" applyAlignment="1">
      <alignment horizontal="center" vertical="center" wrapText="1"/>
    </xf>
    <xf numFmtId="3" fontId="11" fillId="4" borderId="5" xfId="1" applyNumberFormat="1" applyFont="1" applyFill="1" applyBorder="1" applyAlignment="1">
      <alignment horizontal="center" vertical="center" wrapText="1"/>
    </xf>
    <xf numFmtId="3" fontId="10" fillId="0" borderId="24" xfId="1" applyNumberFormat="1" applyFont="1" applyFill="1" applyBorder="1" applyAlignment="1">
      <alignment horizontal="center" vertical="center" wrapText="1"/>
    </xf>
    <xf numFmtId="3" fontId="10" fillId="0" borderId="25" xfId="1" applyNumberFormat="1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left" vertical="center" wrapText="1"/>
    </xf>
    <xf numFmtId="0" fontId="3" fillId="0" borderId="29" xfId="1" applyFont="1" applyBorder="1" applyAlignment="1">
      <alignment vertical="center" wrapText="1"/>
    </xf>
    <xf numFmtId="0" fontId="12" fillId="4" borderId="30" xfId="1" applyFont="1" applyFill="1" applyBorder="1" applyAlignment="1">
      <alignment horizontal="left" vertical="center" wrapText="1" indent="3"/>
    </xf>
    <xf numFmtId="0" fontId="3" fillId="0" borderId="31" xfId="1" applyFont="1" applyBorder="1" applyAlignment="1">
      <alignment vertical="center" wrapText="1"/>
    </xf>
    <xf numFmtId="0" fontId="11" fillId="0" borderId="30" xfId="1" applyFont="1" applyBorder="1" applyAlignment="1">
      <alignment horizontal="left" vertical="center" wrapText="1" indent="1"/>
    </xf>
    <xf numFmtId="0" fontId="12" fillId="4" borderId="31" xfId="1" applyFont="1" applyFill="1" applyBorder="1" applyAlignment="1">
      <alignment horizontal="left" vertical="center" wrapText="1" indent="3"/>
    </xf>
    <xf numFmtId="0" fontId="10" fillId="0" borderId="32" xfId="1" applyFont="1" applyBorder="1" applyAlignment="1">
      <alignment vertical="center" wrapText="1"/>
    </xf>
    <xf numFmtId="0" fontId="10" fillId="0" borderId="33" xfId="1" applyFont="1" applyBorder="1" applyAlignment="1">
      <alignment vertical="center" wrapText="1"/>
    </xf>
    <xf numFmtId="0" fontId="3" fillId="0" borderId="33" xfId="1" applyFont="1" applyBorder="1" applyAlignment="1">
      <alignment vertical="center" wrapText="1"/>
    </xf>
    <xf numFmtId="0" fontId="3" fillId="0" borderId="31" xfId="1" applyFont="1" applyFill="1" applyBorder="1" applyAlignment="1">
      <alignment vertical="center" wrapText="1"/>
    </xf>
    <xf numFmtId="0" fontId="3" fillId="0" borderId="33" xfId="1" applyFont="1" applyFill="1" applyBorder="1" applyAlignment="1">
      <alignment vertical="center" wrapText="1"/>
    </xf>
    <xf numFmtId="0" fontId="3" fillId="2" borderId="33" xfId="1" applyFont="1" applyFill="1" applyBorder="1" applyAlignment="1">
      <alignment vertical="center" wrapText="1"/>
    </xf>
    <xf numFmtId="0" fontId="3" fillId="0" borderId="32" xfId="1" applyFont="1" applyBorder="1" applyAlignment="1">
      <alignment vertical="center" wrapText="1"/>
    </xf>
    <xf numFmtId="0" fontId="12" fillId="4" borderId="27" xfId="1" applyFont="1" applyFill="1" applyBorder="1" applyAlignment="1">
      <alignment horizontal="left" vertical="center" wrapText="1" indent="3"/>
    </xf>
    <xf numFmtId="3" fontId="3" fillId="0" borderId="34" xfId="1" applyNumberFormat="1" applyFont="1" applyFill="1" applyBorder="1" applyAlignment="1">
      <alignment horizontal="center" vertical="center"/>
    </xf>
    <xf numFmtId="3" fontId="3" fillId="0" borderId="15" xfId="1" applyNumberFormat="1" applyFont="1" applyFill="1" applyBorder="1" applyAlignment="1">
      <alignment horizontal="center" vertical="center"/>
    </xf>
    <xf numFmtId="3" fontId="11" fillId="0" borderId="35" xfId="1" applyNumberFormat="1" applyFont="1" applyFill="1" applyBorder="1" applyAlignment="1">
      <alignment horizontal="center" vertical="center"/>
    </xf>
    <xf numFmtId="3" fontId="10" fillId="0" borderId="36" xfId="1" applyNumberFormat="1" applyFont="1" applyFill="1" applyBorder="1" applyAlignment="1">
      <alignment horizontal="center" vertical="center"/>
    </xf>
    <xf numFmtId="3" fontId="10" fillId="0" borderId="37" xfId="1" applyNumberFormat="1" applyFont="1" applyFill="1" applyBorder="1" applyAlignment="1">
      <alignment horizontal="center" vertical="center" wrapText="1"/>
    </xf>
    <xf numFmtId="3" fontId="3" fillId="2" borderId="38" xfId="1" applyNumberFormat="1" applyFont="1" applyFill="1" applyBorder="1" applyAlignment="1">
      <alignment horizontal="center" vertical="center"/>
    </xf>
    <xf numFmtId="3" fontId="11" fillId="4" borderId="22" xfId="1" applyNumberFormat="1" applyFont="1" applyFill="1" applyBorder="1" applyAlignment="1">
      <alignment horizontal="center" vertical="center" wrapText="1"/>
    </xf>
    <xf numFmtId="3" fontId="11" fillId="4" borderId="18" xfId="1" applyNumberFormat="1" applyFont="1" applyFill="1" applyBorder="1" applyAlignment="1">
      <alignment horizontal="center" vertical="center"/>
    </xf>
    <xf numFmtId="0" fontId="14" fillId="0" borderId="15" xfId="1" applyFont="1" applyFill="1" applyBorder="1" applyAlignment="1">
      <alignment horizontal="center" vertical="center" wrapText="1"/>
    </xf>
    <xf numFmtId="3" fontId="3" fillId="0" borderId="15" xfId="2" applyNumberFormat="1" applyFont="1" applyFill="1" applyBorder="1" applyAlignment="1">
      <alignment horizontal="center" vertical="center"/>
    </xf>
    <xf numFmtId="164" fontId="3" fillId="0" borderId="15" xfId="2" applyNumberFormat="1" applyFont="1" applyFill="1" applyBorder="1" applyAlignment="1">
      <alignment horizontal="center" vertical="center"/>
    </xf>
    <xf numFmtId="166" fontId="3" fillId="2" borderId="18" xfId="15" applyNumberFormat="1" applyFont="1" applyFill="1" applyBorder="1" applyAlignment="1">
      <alignment horizontal="center" vertical="center"/>
    </xf>
    <xf numFmtId="3" fontId="3" fillId="0" borderId="5" xfId="4" applyNumberFormat="1" applyFont="1" applyFill="1" applyBorder="1" applyAlignment="1">
      <alignment horizontal="center" vertical="center" wrapText="1"/>
    </xf>
    <xf numFmtId="3" fontId="3" fillId="0" borderId="5" xfId="2" applyNumberFormat="1" applyFont="1" applyFill="1" applyBorder="1" applyAlignment="1">
      <alignment horizontal="center" vertical="center" wrapText="1"/>
    </xf>
    <xf numFmtId="3" fontId="3" fillId="0" borderId="22" xfId="2" applyNumberFormat="1" applyFont="1" applyFill="1" applyBorder="1" applyAlignment="1">
      <alignment horizontal="center" vertical="center" wrapText="1"/>
    </xf>
    <xf numFmtId="0" fontId="3" fillId="0" borderId="31" xfId="1" applyFont="1" applyFill="1" applyBorder="1" applyAlignment="1">
      <alignment horizontal="left" vertical="center" wrapText="1"/>
    </xf>
    <xf numFmtId="0" fontId="3" fillId="0" borderId="31" xfId="2" applyFont="1" applyFill="1" applyBorder="1" applyAlignment="1">
      <alignment horizontal="left" vertical="center" wrapText="1"/>
    </xf>
    <xf numFmtId="0" fontId="3" fillId="0" borderId="31" xfId="2" applyFont="1" applyFill="1" applyBorder="1" applyAlignment="1">
      <alignment vertical="center" wrapText="1"/>
    </xf>
    <xf numFmtId="0" fontId="4" fillId="0" borderId="27" xfId="3" applyFont="1" applyFill="1" applyBorder="1" applyAlignment="1">
      <alignment vertical="center" wrapText="1"/>
    </xf>
    <xf numFmtId="3" fontId="3" fillId="0" borderId="13" xfId="1" applyNumberFormat="1" applyFont="1" applyFill="1" applyBorder="1" applyAlignment="1">
      <alignment horizontal="center" vertical="center" wrapText="1"/>
    </xf>
    <xf numFmtId="3" fontId="3" fillId="0" borderId="42" xfId="1" applyNumberFormat="1" applyFont="1" applyFill="1" applyBorder="1" applyAlignment="1">
      <alignment horizontal="center" vertical="center" wrapText="1"/>
    </xf>
    <xf numFmtId="3" fontId="3" fillId="4" borderId="9" xfId="1" applyNumberFormat="1" applyFont="1" applyFill="1" applyBorder="1" applyAlignment="1">
      <alignment horizontal="center" vertical="center" wrapText="1"/>
    </xf>
    <xf numFmtId="3" fontId="3" fillId="0" borderId="6" xfId="4" applyNumberFormat="1" applyFont="1" applyFill="1" applyBorder="1" applyAlignment="1">
      <alignment horizontal="center" vertical="center" wrapText="1"/>
    </xf>
    <xf numFmtId="3" fontId="3" fillId="4" borderId="9" xfId="4" applyNumberFormat="1" applyFont="1" applyFill="1" applyBorder="1" applyAlignment="1">
      <alignment horizontal="center" vertical="center" wrapText="1"/>
    </xf>
    <xf numFmtId="3" fontId="11" fillId="0" borderId="9" xfId="1" applyNumberFormat="1" applyFont="1" applyFill="1" applyBorder="1" applyAlignment="1">
      <alignment horizontal="center" vertical="center" wrapText="1"/>
    </xf>
    <xf numFmtId="3" fontId="11" fillId="4" borderId="6" xfId="1" applyNumberFormat="1" applyFont="1" applyFill="1" applyBorder="1" applyAlignment="1">
      <alignment horizontal="center" vertical="center" wrapText="1"/>
    </xf>
    <xf numFmtId="3" fontId="10" fillId="0" borderId="43" xfId="1" applyNumberFormat="1" applyFont="1" applyFill="1" applyBorder="1" applyAlignment="1">
      <alignment horizontal="center" vertical="center" wrapText="1"/>
    </xf>
    <xf numFmtId="3" fontId="10" fillId="0" borderId="44" xfId="1" applyNumberFormat="1" applyFont="1" applyFill="1" applyBorder="1" applyAlignment="1">
      <alignment horizontal="center" vertical="center" wrapText="1"/>
    </xf>
    <xf numFmtId="3" fontId="3" fillId="0" borderId="3" xfId="1" applyNumberFormat="1" applyFont="1" applyFill="1" applyBorder="1" applyAlignment="1">
      <alignment horizontal="center" vertical="center" wrapText="1"/>
    </xf>
    <xf numFmtId="3" fontId="3" fillId="2" borderId="6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11" fillId="4" borderId="41" xfId="1" applyNumberFormat="1" applyFont="1" applyFill="1" applyBorder="1" applyAlignment="1">
      <alignment horizontal="center" vertical="center" wrapText="1"/>
    </xf>
    <xf numFmtId="0" fontId="14" fillId="0" borderId="17" xfId="1" applyFont="1" applyFill="1" applyBorder="1" applyAlignment="1">
      <alignment horizontal="center" vertical="center"/>
    </xf>
    <xf numFmtId="165" fontId="3" fillId="0" borderId="45" xfId="1" applyNumberFormat="1" applyFont="1" applyFill="1" applyBorder="1" applyAlignment="1">
      <alignment horizontal="center" vertical="center"/>
    </xf>
    <xf numFmtId="165" fontId="3" fillId="0" borderId="46" xfId="1" applyNumberFormat="1" applyFont="1" applyFill="1" applyBorder="1" applyAlignment="1">
      <alignment horizontal="center" vertical="center"/>
    </xf>
    <xf numFmtId="165" fontId="3" fillId="4" borderId="46" xfId="1" applyNumberFormat="1" applyFont="1" applyFill="1" applyBorder="1" applyAlignment="1">
      <alignment horizontal="center" vertical="center"/>
    </xf>
    <xf numFmtId="165" fontId="3" fillId="0" borderId="16" xfId="1" applyNumberFormat="1" applyFont="1" applyFill="1" applyBorder="1" applyAlignment="1">
      <alignment horizontal="center" vertical="center"/>
    </xf>
    <xf numFmtId="165" fontId="3" fillId="4" borderId="16" xfId="1" applyNumberFormat="1" applyFont="1" applyFill="1" applyBorder="1" applyAlignment="1">
      <alignment horizontal="center" vertical="center"/>
    </xf>
    <xf numFmtId="165" fontId="11" fillId="0" borderId="47" xfId="1" applyNumberFormat="1" applyFont="1" applyFill="1" applyBorder="1" applyAlignment="1">
      <alignment horizontal="center" vertical="center"/>
    </xf>
    <xf numFmtId="165" fontId="11" fillId="4" borderId="16" xfId="1" applyNumberFormat="1" applyFont="1" applyFill="1" applyBorder="1" applyAlignment="1">
      <alignment horizontal="center" vertical="center"/>
    </xf>
    <xf numFmtId="165" fontId="10" fillId="0" borderId="45" xfId="1" applyNumberFormat="1" applyFont="1" applyFill="1" applyBorder="1" applyAlignment="1">
      <alignment horizontal="center" vertical="center"/>
    </xf>
    <xf numFmtId="165" fontId="10" fillId="0" borderId="48" xfId="1" applyNumberFormat="1" applyFont="1" applyFill="1" applyBorder="1" applyAlignment="1">
      <alignment horizontal="center" vertical="center"/>
    </xf>
    <xf numFmtId="165" fontId="3" fillId="0" borderId="49" xfId="1" applyNumberFormat="1" applyFont="1" applyFill="1" applyBorder="1" applyAlignment="1">
      <alignment horizontal="center" vertical="center"/>
    </xf>
    <xf numFmtId="165" fontId="3" fillId="0" borderId="50" xfId="1" applyNumberFormat="1" applyFont="1" applyFill="1" applyBorder="1" applyAlignment="1">
      <alignment horizontal="center" vertical="center"/>
    </xf>
    <xf numFmtId="165" fontId="3" fillId="2" borderId="50" xfId="1" applyNumberFormat="1" applyFont="1" applyFill="1" applyBorder="1" applyAlignment="1">
      <alignment horizontal="center" vertical="center"/>
    </xf>
    <xf numFmtId="165" fontId="11" fillId="4" borderId="17" xfId="1" applyNumberFormat="1" applyFont="1" applyFill="1" applyBorder="1" applyAlignment="1">
      <alignment horizontal="center" vertical="center"/>
    </xf>
    <xf numFmtId="3" fontId="3" fillId="0" borderId="6" xfId="2" applyNumberFormat="1" applyFont="1" applyFill="1" applyBorder="1" applyAlignment="1">
      <alignment horizontal="center" vertical="center" wrapText="1"/>
    </xf>
    <xf numFmtId="3" fontId="3" fillId="0" borderId="41" xfId="2" applyNumberFormat="1" applyFont="1" applyFill="1" applyBorder="1" applyAlignment="1">
      <alignment horizontal="center" vertical="center" wrapText="1"/>
    </xf>
    <xf numFmtId="0" fontId="14" fillId="0" borderId="16" xfId="1" applyFont="1" applyFill="1" applyBorder="1" applyAlignment="1">
      <alignment horizontal="center" vertical="center"/>
    </xf>
    <xf numFmtId="164" fontId="3" fillId="0" borderId="16" xfId="1" applyNumberFormat="1" applyFont="1" applyFill="1" applyBorder="1" applyAlignment="1">
      <alignment horizontal="center" vertical="center"/>
    </xf>
    <xf numFmtId="164" fontId="3" fillId="0" borderId="17" xfId="2" applyNumberFormat="1" applyFont="1" applyFill="1" applyBorder="1" applyAlignment="1">
      <alignment horizontal="center" vertical="center"/>
    </xf>
    <xf numFmtId="0" fontId="39" fillId="0" borderId="4" xfId="1" applyFont="1" applyFill="1" applyBorder="1" applyAlignment="1">
      <alignment horizontal="center" vertical="center"/>
    </xf>
    <xf numFmtId="0" fontId="39" fillId="0" borderId="4" xfId="1" applyFont="1" applyFill="1" applyBorder="1" applyAlignment="1">
      <alignment horizontal="center" vertical="center" wrapText="1"/>
    </xf>
    <xf numFmtId="0" fontId="38" fillId="0" borderId="4" xfId="14" applyFont="1" applyFill="1" applyBorder="1" applyAlignment="1">
      <alignment horizontal="center" vertical="center" wrapText="1"/>
    </xf>
    <xf numFmtId="3" fontId="4" fillId="0" borderId="4" xfId="13" applyNumberFormat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center" vertical="center"/>
    </xf>
    <xf numFmtId="0" fontId="38" fillId="0" borderId="4" xfId="1" applyFont="1" applyFill="1" applyBorder="1" applyAlignment="1">
      <alignment horizontal="center" vertical="center" wrapText="1"/>
    </xf>
    <xf numFmtId="165" fontId="40" fillId="2" borderId="4" xfId="13" applyNumberFormat="1" applyFont="1" applyFill="1" applyBorder="1" applyAlignment="1">
      <alignment horizontal="center" vertical="center" wrapText="1"/>
    </xf>
    <xf numFmtId="3" fontId="40" fillId="0" borderId="4" xfId="13" applyNumberFormat="1" applyFont="1" applyFill="1" applyBorder="1" applyAlignment="1">
      <alignment horizontal="center" vertical="center" wrapText="1"/>
    </xf>
    <xf numFmtId="0" fontId="4" fillId="3" borderId="4" xfId="14" applyFont="1" applyFill="1" applyBorder="1" applyAlignment="1">
      <alignment vertical="center" wrapText="1"/>
    </xf>
    <xf numFmtId="3" fontId="41" fillId="0" borderId="4" xfId="13" applyNumberFormat="1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8" fillId="0" borderId="0" xfId="1" applyFont="1" applyFill="1" applyBorder="1" applyAlignment="1">
      <alignment horizontal="center" vertical="top" wrapText="1"/>
    </xf>
    <xf numFmtId="0" fontId="22" fillId="0" borderId="26" xfId="1" applyFont="1" applyFill="1" applyBorder="1" applyAlignment="1">
      <alignment horizontal="center" vertical="center" wrapText="1"/>
    </xf>
    <xf numFmtId="0" fontId="22" fillId="0" borderId="27" xfId="1" applyFont="1" applyFill="1" applyBorder="1" applyAlignment="1">
      <alignment horizontal="center" vertical="center" wrapText="1"/>
    </xf>
    <xf numFmtId="49" fontId="22" fillId="0" borderId="21" xfId="1" applyNumberFormat="1" applyFont="1" applyFill="1" applyBorder="1" applyAlignment="1">
      <alignment horizontal="center" vertical="center" wrapText="1"/>
    </xf>
    <xf numFmtId="49" fontId="22" fillId="0" borderId="22" xfId="1" applyNumberFormat="1" applyFont="1" applyFill="1" applyBorder="1" applyAlignment="1">
      <alignment horizontal="center" vertical="center" wrapText="1"/>
    </xf>
    <xf numFmtId="49" fontId="22" fillId="0" borderId="39" xfId="1" applyNumberFormat="1" applyFont="1" applyFill="1" applyBorder="1" applyAlignment="1">
      <alignment horizontal="center" vertical="center" wrapText="1"/>
    </xf>
    <xf numFmtId="49" fontId="22" fillId="0" borderId="41" xfId="1" applyNumberFormat="1" applyFont="1" applyFill="1" applyBorder="1" applyAlignment="1">
      <alignment horizontal="center" vertical="center" wrapText="1"/>
    </xf>
    <xf numFmtId="0" fontId="14" fillId="0" borderId="19" xfId="1" applyFont="1" applyFill="1" applyBorder="1" applyAlignment="1">
      <alignment horizontal="center" vertical="center"/>
    </xf>
    <xf numFmtId="0" fontId="14" fillId="0" borderId="2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left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22" fillId="0" borderId="31" xfId="1" applyFont="1" applyFill="1" applyBorder="1" applyAlignment="1">
      <alignment horizontal="center" vertical="center" wrapText="1"/>
    </xf>
    <xf numFmtId="0" fontId="5" fillId="0" borderId="21" xfId="4" applyFont="1" applyFill="1" applyBorder="1" applyAlignment="1">
      <alignment horizontal="center" vertical="center" wrapText="1"/>
    </xf>
    <xf numFmtId="0" fontId="5" fillId="0" borderId="5" xfId="4" applyFont="1" applyFill="1" applyBorder="1" applyAlignment="1">
      <alignment horizontal="center" vertical="center" wrapText="1"/>
    </xf>
    <xf numFmtId="0" fontId="5" fillId="0" borderId="39" xfId="4" applyFont="1" applyFill="1" applyBorder="1" applyAlignment="1">
      <alignment horizontal="center" vertical="center" wrapText="1"/>
    </xf>
    <xf numFmtId="0" fontId="5" fillId="0" borderId="6" xfId="4" applyFont="1" applyFill="1" applyBorder="1" applyAlignment="1">
      <alignment horizontal="center" vertical="center" wrapText="1"/>
    </xf>
    <xf numFmtId="0" fontId="14" fillId="0" borderId="51" xfId="1" applyFont="1" applyFill="1" applyBorder="1" applyAlignment="1">
      <alignment horizontal="center" vertical="center"/>
    </xf>
    <xf numFmtId="0" fontId="14" fillId="0" borderId="40" xfId="1" applyFont="1" applyFill="1" applyBorder="1" applyAlignment="1">
      <alignment horizontal="center" vertical="center"/>
    </xf>
    <xf numFmtId="1" fontId="1" fillId="2" borderId="11" xfId="9" applyNumberFormat="1" applyFont="1" applyFill="1" applyBorder="1" applyAlignment="1" applyProtection="1">
      <alignment horizontal="center"/>
    </xf>
    <xf numFmtId="1" fontId="1" fillId="2" borderId="12" xfId="9" applyNumberFormat="1" applyFont="1" applyFill="1" applyBorder="1" applyAlignment="1" applyProtection="1">
      <alignment horizontal="center"/>
    </xf>
    <xf numFmtId="1" fontId="1" fillId="2" borderId="10" xfId="9" applyNumberFormat="1" applyFont="1" applyFill="1" applyBorder="1" applyAlignment="1" applyProtection="1">
      <alignment horizontal="center"/>
    </xf>
    <xf numFmtId="1" fontId="9" fillId="2" borderId="4" xfId="9" applyNumberFormat="1" applyFont="1" applyFill="1" applyBorder="1" applyAlignment="1" applyProtection="1">
      <alignment horizontal="center" vertical="center" wrapText="1"/>
    </xf>
    <xf numFmtId="1" fontId="9" fillId="2" borderId="11" xfId="9" applyNumberFormat="1" applyFont="1" applyFill="1" applyBorder="1" applyAlignment="1" applyProtection="1">
      <alignment horizontal="center" vertical="center" wrapText="1"/>
    </xf>
    <xf numFmtId="1" fontId="14" fillId="2" borderId="4" xfId="9" applyNumberFormat="1" applyFont="1" applyFill="1" applyBorder="1" applyAlignment="1" applyProtection="1">
      <alignment horizontal="center" vertical="center" wrapText="1"/>
    </xf>
    <xf numFmtId="1" fontId="14" fillId="2" borderId="11" xfId="9" applyNumberFormat="1" applyFont="1" applyFill="1" applyBorder="1" applyAlignment="1" applyProtection="1">
      <alignment horizontal="center" vertical="center" wrapText="1"/>
    </xf>
    <xf numFmtId="1" fontId="14" fillId="2" borderId="9" xfId="9" applyNumberFormat="1" applyFont="1" applyFill="1" applyBorder="1" applyAlignment="1" applyProtection="1">
      <alignment horizontal="center" vertical="center" wrapText="1"/>
    </xf>
    <xf numFmtId="1" fontId="14" fillId="2" borderId="1" xfId="9" applyNumberFormat="1" applyFont="1" applyFill="1" applyBorder="1" applyAlignment="1" applyProtection="1">
      <alignment horizontal="center" vertical="center" wrapText="1"/>
    </xf>
    <xf numFmtId="1" fontId="14" fillId="2" borderId="8" xfId="9" applyNumberFormat="1" applyFont="1" applyFill="1" applyBorder="1" applyAlignment="1" applyProtection="1">
      <alignment horizontal="center" vertical="center" wrapText="1"/>
    </xf>
    <xf numFmtId="1" fontId="14" fillId="2" borderId="13" xfId="9" applyNumberFormat="1" applyFont="1" applyFill="1" applyBorder="1" applyAlignment="1" applyProtection="1">
      <alignment horizontal="center" vertical="center" wrapText="1"/>
    </xf>
    <xf numFmtId="1" fontId="14" fillId="2" borderId="0" xfId="9" applyNumberFormat="1" applyFont="1" applyFill="1" applyBorder="1" applyAlignment="1" applyProtection="1">
      <alignment horizontal="center" vertical="center" wrapText="1"/>
    </xf>
    <xf numFmtId="1" fontId="14" fillId="2" borderId="14" xfId="9" applyNumberFormat="1" applyFont="1" applyFill="1" applyBorder="1" applyAlignment="1" applyProtection="1">
      <alignment horizontal="center" vertical="center" wrapText="1"/>
    </xf>
    <xf numFmtId="1" fontId="14" fillId="2" borderId="3" xfId="9" applyNumberFormat="1" applyFont="1" applyFill="1" applyBorder="1" applyAlignment="1" applyProtection="1">
      <alignment horizontal="center" vertical="center" wrapText="1"/>
    </xf>
    <xf numFmtId="1" fontId="14" fillId="2" borderId="7" xfId="9" applyNumberFormat="1" applyFont="1" applyFill="1" applyBorder="1" applyAlignment="1" applyProtection="1">
      <alignment horizontal="center" vertical="center" wrapText="1"/>
    </xf>
    <xf numFmtId="1" fontId="14" fillId="2" borderId="2" xfId="9" applyNumberFormat="1" applyFont="1" applyFill="1" applyBorder="1" applyAlignment="1" applyProtection="1">
      <alignment horizontal="center" vertical="center" wrapText="1"/>
    </xf>
    <xf numFmtId="1" fontId="17" fillId="2" borderId="4" xfId="9" applyNumberFormat="1" applyFont="1" applyFill="1" applyBorder="1" applyAlignment="1" applyProtection="1">
      <alignment horizontal="center" vertical="center" wrapText="1"/>
    </xf>
    <xf numFmtId="1" fontId="17" fillId="2" borderId="11" xfId="9" applyNumberFormat="1" applyFont="1" applyFill="1" applyBorder="1" applyAlignment="1" applyProtection="1">
      <alignment horizontal="center" vertical="center" wrapText="1"/>
    </xf>
    <xf numFmtId="1" fontId="17" fillId="2" borderId="10" xfId="9" applyNumberFormat="1" applyFont="1" applyFill="1" applyBorder="1" applyAlignment="1" applyProtection="1">
      <alignment horizontal="center" vertical="center" wrapText="1"/>
    </xf>
    <xf numFmtId="1" fontId="18" fillId="2" borderId="4" xfId="9" applyNumberFormat="1" applyFont="1" applyFill="1" applyBorder="1" applyAlignment="1" applyProtection="1">
      <alignment horizontal="center" vertical="center" wrapText="1"/>
    </xf>
    <xf numFmtId="1" fontId="18" fillId="2" borderId="6" xfId="9" applyNumberFormat="1" applyFont="1" applyFill="1" applyBorder="1" applyAlignment="1" applyProtection="1">
      <alignment horizontal="center" vertical="center" wrapText="1"/>
    </xf>
    <xf numFmtId="1" fontId="18" fillId="2" borderId="5" xfId="9" applyNumberFormat="1" applyFont="1" applyFill="1" applyBorder="1" applyAlignment="1" applyProtection="1">
      <alignment horizontal="center" vertical="center" wrapText="1"/>
    </xf>
    <xf numFmtId="1" fontId="26" fillId="2" borderId="0" xfId="9" applyNumberFormat="1" applyFont="1" applyFill="1" applyAlignment="1" applyProtection="1">
      <alignment horizontal="center"/>
      <protection locked="0"/>
    </xf>
    <xf numFmtId="1" fontId="20" fillId="2" borderId="0" xfId="9" applyNumberFormat="1" applyFont="1" applyFill="1" applyAlignment="1" applyProtection="1">
      <alignment horizontal="center"/>
      <protection locked="0"/>
    </xf>
    <xf numFmtId="1" fontId="26" fillId="2" borderId="7" xfId="9" applyNumberFormat="1" applyFont="1" applyFill="1" applyBorder="1" applyAlignment="1" applyProtection="1">
      <alignment horizontal="center"/>
      <protection locked="0"/>
    </xf>
    <xf numFmtId="1" fontId="14" fillId="2" borderId="4" xfId="9" applyNumberFormat="1" applyFont="1" applyFill="1" applyBorder="1" applyAlignment="1" applyProtection="1">
      <alignment horizontal="center" vertical="center" wrapText="1"/>
      <protection locked="0"/>
    </xf>
    <xf numFmtId="1" fontId="24" fillId="2" borderId="7" xfId="9" applyNumberFormat="1" applyFont="1" applyFill="1" applyBorder="1" applyAlignment="1" applyProtection="1">
      <alignment horizontal="right"/>
      <protection locked="0"/>
    </xf>
    <xf numFmtId="1" fontId="1" fillId="2" borderId="11" xfId="9" applyNumberFormat="1" applyFont="1" applyFill="1" applyBorder="1" applyAlignment="1" applyProtection="1">
      <alignment horizontal="center" vertical="center"/>
      <protection locked="0"/>
    </xf>
    <xf numFmtId="1" fontId="1" fillId="2" borderId="10" xfId="9" applyNumberFormat="1" applyFont="1" applyFill="1" applyBorder="1" applyAlignment="1" applyProtection="1">
      <alignment horizontal="center" vertical="center"/>
      <protection locked="0"/>
    </xf>
    <xf numFmtId="1" fontId="18" fillId="2" borderId="9" xfId="9" applyNumberFormat="1" applyFont="1" applyFill="1" applyBorder="1" applyAlignment="1" applyProtection="1">
      <alignment horizontal="center" vertical="center" wrapText="1"/>
    </xf>
    <xf numFmtId="1" fontId="18" fillId="2" borderId="8" xfId="9" applyNumberFormat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/>
    </xf>
    <xf numFmtId="0" fontId="9" fillId="0" borderId="5" xfId="1" applyFont="1" applyFill="1" applyBorder="1" applyAlignment="1">
      <alignment horizontal="center" vertical="center"/>
    </xf>
    <xf numFmtId="0" fontId="35" fillId="0" borderId="9" xfId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0" fontId="35" fillId="0" borderId="3" xfId="1" applyFont="1" applyFill="1" applyBorder="1" applyAlignment="1">
      <alignment horizontal="center" vertical="center" wrapText="1"/>
    </xf>
    <xf numFmtId="0" fontId="35" fillId="0" borderId="7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3" fillId="0" borderId="0" xfId="13" applyFont="1" applyAlignment="1">
      <alignment horizontal="center" vertical="top" wrapText="1"/>
    </xf>
    <xf numFmtId="0" fontId="33" fillId="0" borderId="0" xfId="14" applyFont="1" applyFill="1" applyAlignment="1">
      <alignment horizontal="center" vertical="top" wrapText="1"/>
    </xf>
    <xf numFmtId="0" fontId="3" fillId="0" borderId="11" xfId="13" applyFont="1" applyBorder="1" applyAlignment="1">
      <alignment horizontal="center" vertical="center" wrapText="1"/>
    </xf>
    <xf numFmtId="0" fontId="3" fillId="0" borderId="10" xfId="13" applyFont="1" applyBorder="1" applyAlignment="1">
      <alignment horizontal="center" vertical="center" wrapText="1"/>
    </xf>
    <xf numFmtId="0" fontId="22" fillId="0" borderId="4" xfId="14" applyFont="1" applyFill="1" applyBorder="1" applyAlignment="1">
      <alignment horizontal="center" vertical="center" wrapText="1"/>
    </xf>
    <xf numFmtId="0" fontId="4" fillId="0" borderId="11" xfId="13" applyFont="1" applyBorder="1" applyAlignment="1">
      <alignment horizontal="center" vertical="center" wrapText="1"/>
    </xf>
    <xf numFmtId="0" fontId="4" fillId="0" borderId="10" xfId="13" applyFont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38" fillId="0" borderId="6" xfId="1" applyFont="1" applyFill="1" applyBorder="1" applyAlignment="1">
      <alignment horizontal="center" vertical="center"/>
    </xf>
    <xf numFmtId="0" fontId="38" fillId="0" borderId="5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 wrapText="1"/>
    </xf>
  </cellXfs>
  <cellStyles count="17">
    <cellStyle name="Звичайний" xfId="0" builtinId="0"/>
    <cellStyle name="Звичайний 2" xfId="15"/>
    <cellStyle name="Звичайний 3 2" xfId="3"/>
    <cellStyle name="Звичайний 3 2 3" xfId="6"/>
    <cellStyle name="Звичайний 7" xfId="16"/>
    <cellStyle name="Обычный 2" xfId="11"/>
    <cellStyle name="Обычный 2 2" xfId="12"/>
    <cellStyle name="Обычный 4" xfId="8"/>
    <cellStyle name="Обычный 5" xfId="2"/>
    <cellStyle name="Обычный 5 3" xfId="5"/>
    <cellStyle name="Обычный 6" xfId="1"/>
    <cellStyle name="Обычный 6 2" xfId="7"/>
    <cellStyle name="Обычный 6 3" xfId="4"/>
    <cellStyle name="Обычный_06" xfId="9"/>
    <cellStyle name="Обычный_12 Зинкевич" xfId="10"/>
    <cellStyle name="Обычный_4 категории вмесмте СОЦ_УРАЗЛИВІ__ТАБО_4 категорії Квота!!!_2014 рік" xfId="13"/>
    <cellStyle name="Обычный_Перевірка_Молодь_до 18 років" xfId="14"/>
  </cellStyles>
  <dxfs count="0"/>
  <tableStyles count="0" defaultTableStyle="TableStyleMedium2" defaultPivotStyle="PivotStyleLight16"/>
  <colors>
    <mruColors>
      <color rgb="FFCC6600"/>
      <color rgb="FFFF9999"/>
      <color rgb="FFE4E4E4"/>
      <color rgb="FFD9E1F2"/>
      <color rgb="FFFDE3FC"/>
      <color rgb="FFFABEF7"/>
      <color rgb="FFF7E7FD"/>
      <color rgb="FFEECDFB"/>
      <color rgb="FFFCD8FA"/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view="pageBreakPreview" zoomScale="83" zoomScaleNormal="100" zoomScaleSheetLayoutView="83" workbookViewId="0">
      <pane xSplit="1" ySplit="3" topLeftCell="B10" activePane="bottomRight" state="frozen"/>
      <selection activeCell="Q22" sqref="Q22"/>
      <selection pane="topRight" activeCell="Q22" sqref="Q22"/>
      <selection pane="bottomLeft" activeCell="Q22" sqref="Q22"/>
      <selection pane="bottomRight" activeCell="F38" sqref="F38"/>
    </sheetView>
  </sheetViews>
  <sheetFormatPr defaultColWidth="9.125" defaultRowHeight="13.6" x14ac:dyDescent="0.25"/>
  <cols>
    <col min="1" max="1" width="68.125" style="1" customWidth="1"/>
    <col min="2" max="2" width="11.125" style="1" customWidth="1"/>
    <col min="3" max="3" width="11.5" style="2" customWidth="1"/>
    <col min="4" max="4" width="8.5" style="1" customWidth="1"/>
    <col min="5" max="5" width="15" style="1" customWidth="1"/>
    <col min="6" max="6" width="7.5" style="1" customWidth="1"/>
    <col min="7" max="16384" width="9.125" style="1"/>
  </cols>
  <sheetData>
    <row r="1" spans="1:7" ht="29.25" customHeight="1" x14ac:dyDescent="0.45">
      <c r="A1" s="160" t="s">
        <v>47</v>
      </c>
      <c r="B1" s="160"/>
      <c r="C1" s="160"/>
      <c r="D1" s="160"/>
      <c r="E1" s="160"/>
      <c r="F1" s="4"/>
      <c r="G1" s="4"/>
    </row>
    <row r="2" spans="1:7" ht="36" customHeight="1" thickBot="1" x14ac:dyDescent="0.3">
      <c r="A2" s="161" t="s">
        <v>133</v>
      </c>
      <c r="B2" s="161"/>
      <c r="C2" s="161"/>
      <c r="D2" s="161"/>
      <c r="E2" s="161"/>
    </row>
    <row r="3" spans="1:7" ht="18" customHeight="1" x14ac:dyDescent="0.25">
      <c r="A3" s="162" t="s">
        <v>2</v>
      </c>
      <c r="B3" s="164" t="s">
        <v>9</v>
      </c>
      <c r="C3" s="166" t="s">
        <v>12</v>
      </c>
      <c r="D3" s="168" t="s">
        <v>1</v>
      </c>
      <c r="E3" s="169"/>
    </row>
    <row r="4" spans="1:7" ht="28.55" customHeight="1" thickBot="1" x14ac:dyDescent="0.3">
      <c r="A4" s="163"/>
      <c r="B4" s="165"/>
      <c r="C4" s="167"/>
      <c r="D4" s="131" t="s">
        <v>0</v>
      </c>
      <c r="E4" s="75" t="s">
        <v>68</v>
      </c>
    </row>
    <row r="5" spans="1:7" ht="18.350000000000001" x14ac:dyDescent="0.25">
      <c r="A5" s="85" t="s">
        <v>48</v>
      </c>
      <c r="B5" s="76">
        <f>'2'!B9</f>
        <v>160040</v>
      </c>
      <c r="C5" s="118">
        <f>'2'!C9</f>
        <v>152480</v>
      </c>
      <c r="D5" s="132">
        <f t="shared" ref="D5:D22" si="0">C5*100/B5</f>
        <v>95.276180954761315</v>
      </c>
      <c r="E5" s="99">
        <f t="shared" ref="E5:E22" si="1">C5-B5</f>
        <v>-7560</v>
      </c>
    </row>
    <row r="6" spans="1:7" ht="18.350000000000001" x14ac:dyDescent="0.25">
      <c r="A6" s="86" t="s">
        <v>49</v>
      </c>
      <c r="B6" s="77">
        <f>'2'!F9</f>
        <v>44752</v>
      </c>
      <c r="C6" s="119">
        <f>'2'!G9</f>
        <v>68705</v>
      </c>
      <c r="D6" s="133">
        <f t="shared" si="0"/>
        <v>153.52386485520199</v>
      </c>
      <c r="E6" s="71">
        <f t="shared" si="1"/>
        <v>23953</v>
      </c>
    </row>
    <row r="7" spans="1:7" ht="47.25" customHeight="1" x14ac:dyDescent="0.25">
      <c r="A7" s="87" t="s">
        <v>134</v>
      </c>
      <c r="B7" s="78">
        <v>25771</v>
      </c>
      <c r="C7" s="120">
        <v>46611</v>
      </c>
      <c r="D7" s="134">
        <f t="shared" si="0"/>
        <v>180.86608979085017</v>
      </c>
      <c r="E7" s="74">
        <f t="shared" si="1"/>
        <v>20840</v>
      </c>
    </row>
    <row r="8" spans="1:7" ht="36.700000000000003" x14ac:dyDescent="0.25">
      <c r="A8" s="88" t="s">
        <v>50</v>
      </c>
      <c r="B8" s="79">
        <f>'2'!J9</f>
        <v>48149</v>
      </c>
      <c r="C8" s="121">
        <f>'2'!K9</f>
        <v>29967</v>
      </c>
      <c r="D8" s="135">
        <f t="shared" si="0"/>
        <v>62.238052711375104</v>
      </c>
      <c r="E8" s="100">
        <f t="shared" si="1"/>
        <v>-18182</v>
      </c>
    </row>
    <row r="9" spans="1:7" ht="46.55" customHeight="1" x14ac:dyDescent="0.25">
      <c r="A9" s="87" t="s">
        <v>135</v>
      </c>
      <c r="B9" s="78">
        <v>39452</v>
      </c>
      <c r="C9" s="122">
        <v>21755</v>
      </c>
      <c r="D9" s="136">
        <f t="shared" si="0"/>
        <v>55.142958531886848</v>
      </c>
      <c r="E9" s="74">
        <f t="shared" si="1"/>
        <v>-17697</v>
      </c>
    </row>
    <row r="10" spans="1:7" ht="26.35" customHeight="1" x14ac:dyDescent="0.25">
      <c r="A10" s="89" t="s">
        <v>51</v>
      </c>
      <c r="B10" s="80">
        <f>'2'!N9</f>
        <v>15721</v>
      </c>
      <c r="C10" s="123">
        <f>'2'!O9</f>
        <v>17837</v>
      </c>
      <c r="D10" s="137">
        <f t="shared" si="0"/>
        <v>113.45970358119712</v>
      </c>
      <c r="E10" s="101">
        <f t="shared" si="1"/>
        <v>2116</v>
      </c>
    </row>
    <row r="11" spans="1:7" ht="46.55" customHeight="1" x14ac:dyDescent="0.25">
      <c r="A11" s="90" t="s">
        <v>136</v>
      </c>
      <c r="B11" s="81">
        <v>13072</v>
      </c>
      <c r="C11" s="124">
        <v>13890</v>
      </c>
      <c r="D11" s="138">
        <f t="shared" si="0"/>
        <v>106.25764993880048</v>
      </c>
      <c r="E11" s="74">
        <f t="shared" si="1"/>
        <v>818</v>
      </c>
    </row>
    <row r="12" spans="1:7" ht="40.6" customHeight="1" x14ac:dyDescent="0.25">
      <c r="A12" s="91" t="s">
        <v>52</v>
      </c>
      <c r="B12" s="82">
        <f>'2'!R9</f>
        <v>219</v>
      </c>
      <c r="C12" s="125">
        <f>'2'!S9</f>
        <v>60</v>
      </c>
      <c r="D12" s="139">
        <f t="shared" si="0"/>
        <v>27.397260273972602</v>
      </c>
      <c r="E12" s="102">
        <f t="shared" si="1"/>
        <v>-159</v>
      </c>
    </row>
    <row r="13" spans="1:7" ht="38.25" customHeight="1" x14ac:dyDescent="0.25">
      <c r="A13" s="92" t="s">
        <v>32</v>
      </c>
      <c r="B13" s="83">
        <f>'2'!V9</f>
        <v>534</v>
      </c>
      <c r="C13" s="126">
        <f>'2'!W9</f>
        <v>213</v>
      </c>
      <c r="D13" s="140">
        <f t="shared" si="0"/>
        <v>39.887640449438202</v>
      </c>
      <c r="E13" s="103">
        <f t="shared" si="1"/>
        <v>-321</v>
      </c>
    </row>
    <row r="14" spans="1:7" ht="24.8" customHeight="1" x14ac:dyDescent="0.25">
      <c r="A14" s="93" t="s">
        <v>53</v>
      </c>
      <c r="B14" s="84">
        <f>'2'!AD9</f>
        <v>7883</v>
      </c>
      <c r="C14" s="127">
        <f>'2'!AE9</f>
        <v>5521</v>
      </c>
      <c r="D14" s="141">
        <f t="shared" si="0"/>
        <v>70.036788024863625</v>
      </c>
      <c r="E14" s="100">
        <f t="shared" si="1"/>
        <v>-2362</v>
      </c>
    </row>
    <row r="15" spans="1:7" ht="23.3" customHeight="1" x14ac:dyDescent="0.25">
      <c r="A15" s="94" t="s">
        <v>54</v>
      </c>
      <c r="B15" s="79">
        <f>'2'!AH9</f>
        <v>2561</v>
      </c>
      <c r="C15" s="128" t="str">
        <f>'2'!AI9</f>
        <v>1888</v>
      </c>
      <c r="D15" s="135">
        <f t="shared" si="0"/>
        <v>73.721202655212807</v>
      </c>
      <c r="E15" s="100">
        <f t="shared" si="1"/>
        <v>-673</v>
      </c>
    </row>
    <row r="16" spans="1:7" ht="23.95" customHeight="1" x14ac:dyDescent="0.25">
      <c r="A16" s="95" t="s">
        <v>8</v>
      </c>
      <c r="B16" s="84">
        <f>'2'!Z9</f>
        <v>25</v>
      </c>
      <c r="C16" s="127">
        <f>'2'!AA9</f>
        <v>11</v>
      </c>
      <c r="D16" s="135">
        <f t="shared" si="0"/>
        <v>44</v>
      </c>
      <c r="E16" s="100">
        <f t="shared" si="1"/>
        <v>-14</v>
      </c>
    </row>
    <row r="17" spans="1:7" ht="45.7" customHeight="1" x14ac:dyDescent="0.25">
      <c r="A17" s="88" t="s">
        <v>55</v>
      </c>
      <c r="B17" s="79">
        <f>'2'!AL9</f>
        <v>4404</v>
      </c>
      <c r="C17" s="129">
        <f>'2'!AM9</f>
        <v>1133</v>
      </c>
      <c r="D17" s="135">
        <f t="shared" si="0"/>
        <v>25.72661217075386</v>
      </c>
      <c r="E17" s="100">
        <f t="shared" si="1"/>
        <v>-3271</v>
      </c>
    </row>
    <row r="18" spans="1:7" ht="28.55" customHeight="1" x14ac:dyDescent="0.25">
      <c r="A18" s="93" t="s">
        <v>56</v>
      </c>
      <c r="B18" s="84">
        <f>'2'!AP9</f>
        <v>37256</v>
      </c>
      <c r="C18" s="127">
        <f>'2'!AQ9</f>
        <v>62575</v>
      </c>
      <c r="D18" s="142">
        <f t="shared" si="0"/>
        <v>167.95952329826068</v>
      </c>
      <c r="E18" s="71">
        <f t="shared" si="1"/>
        <v>25319</v>
      </c>
    </row>
    <row r="19" spans="1:7" ht="42.8" customHeight="1" x14ac:dyDescent="0.25">
      <c r="A19" s="90" t="s">
        <v>137</v>
      </c>
      <c r="B19" s="81">
        <v>21249</v>
      </c>
      <c r="C19" s="124">
        <v>43892</v>
      </c>
      <c r="D19" s="138">
        <f t="shared" si="0"/>
        <v>206.56030872041038</v>
      </c>
      <c r="E19" s="74">
        <f t="shared" si="1"/>
        <v>22643</v>
      </c>
    </row>
    <row r="20" spans="1:7" ht="39.25" customHeight="1" x14ac:dyDescent="0.25">
      <c r="A20" s="96" t="s">
        <v>57</v>
      </c>
      <c r="B20" s="84">
        <f>'2'!AX9</f>
        <v>12898</v>
      </c>
      <c r="C20" s="127">
        <f>'2'!AY9</f>
        <v>9784</v>
      </c>
      <c r="D20" s="143">
        <f t="shared" si="0"/>
        <v>75.856721972398816</v>
      </c>
      <c r="E20" s="104">
        <f t="shared" si="1"/>
        <v>-3114</v>
      </c>
    </row>
    <row r="21" spans="1:7" ht="27.7" customHeight="1" x14ac:dyDescent="0.25">
      <c r="A21" s="97" t="s">
        <v>23</v>
      </c>
      <c r="B21" s="77">
        <f>'2'!BB9</f>
        <v>71949</v>
      </c>
      <c r="C21" s="119">
        <f>'2'!BC9</f>
        <v>47313</v>
      </c>
      <c r="D21" s="135">
        <f t="shared" si="0"/>
        <v>65.759079347871406</v>
      </c>
      <c r="E21" s="100">
        <f t="shared" si="1"/>
        <v>-24636</v>
      </c>
    </row>
    <row r="22" spans="1:7" ht="37.4" thickBot="1" x14ac:dyDescent="0.3">
      <c r="A22" s="98" t="s">
        <v>138</v>
      </c>
      <c r="B22" s="105">
        <v>51981</v>
      </c>
      <c r="C22" s="130">
        <v>27809</v>
      </c>
      <c r="D22" s="144">
        <f t="shared" si="0"/>
        <v>53.498393643831399</v>
      </c>
      <c r="E22" s="106">
        <f t="shared" si="1"/>
        <v>-24172</v>
      </c>
    </row>
    <row r="23" spans="1:7" ht="12.25" customHeight="1" x14ac:dyDescent="0.25">
      <c r="A23" s="171" t="s">
        <v>3</v>
      </c>
      <c r="B23" s="172"/>
      <c r="C23" s="172"/>
      <c r="D23" s="172"/>
      <c r="E23" s="173"/>
    </row>
    <row r="24" spans="1:7" ht="12.75" customHeight="1" thickBot="1" x14ac:dyDescent="0.3">
      <c r="A24" s="171"/>
      <c r="B24" s="172"/>
      <c r="C24" s="172"/>
      <c r="D24" s="172"/>
      <c r="E24" s="173"/>
    </row>
    <row r="25" spans="1:7" ht="21.75" customHeight="1" x14ac:dyDescent="0.25">
      <c r="A25" s="162" t="s">
        <v>2</v>
      </c>
      <c r="B25" s="175" t="s">
        <v>139</v>
      </c>
      <c r="C25" s="177" t="s">
        <v>140</v>
      </c>
      <c r="D25" s="179" t="s">
        <v>1</v>
      </c>
      <c r="E25" s="180"/>
    </row>
    <row r="26" spans="1:7" ht="19.7" customHeight="1" x14ac:dyDescent="0.25">
      <c r="A26" s="174"/>
      <c r="B26" s="176"/>
      <c r="C26" s="178"/>
      <c r="D26" s="147" t="s">
        <v>0</v>
      </c>
      <c r="E26" s="107" t="s">
        <v>123</v>
      </c>
    </row>
    <row r="27" spans="1:7" ht="24.8" customHeight="1" x14ac:dyDescent="0.25">
      <c r="A27" s="114" t="s">
        <v>58</v>
      </c>
      <c r="B27" s="111">
        <f>'2'!BF9</f>
        <v>86047</v>
      </c>
      <c r="C27" s="121">
        <f>'2'!BG9</f>
        <v>97004</v>
      </c>
      <c r="D27" s="148">
        <f>C27*100/B27</f>
        <v>112.73373853824073</v>
      </c>
      <c r="E27" s="71">
        <f>C27-B27</f>
        <v>10957</v>
      </c>
    </row>
    <row r="28" spans="1:7" ht="21.25" customHeight="1" x14ac:dyDescent="0.25">
      <c r="A28" s="88" t="s">
        <v>59</v>
      </c>
      <c r="B28" s="79">
        <f>'2'!BJ9</f>
        <v>13952</v>
      </c>
      <c r="C28" s="129">
        <f>'2'!BK9</f>
        <v>28234</v>
      </c>
      <c r="D28" s="148">
        <f t="shared" ref="D28:D31" si="2">C28*100/B28</f>
        <v>202.36525229357798</v>
      </c>
      <c r="E28" s="71">
        <f t="shared" ref="E28:E31" si="3">C28-B28</f>
        <v>14282</v>
      </c>
    </row>
    <row r="29" spans="1:7" ht="21.25" customHeight="1" x14ac:dyDescent="0.25">
      <c r="A29" s="88" t="s">
        <v>56</v>
      </c>
      <c r="B29" s="79">
        <f>'2'!BN9</f>
        <v>12035</v>
      </c>
      <c r="C29" s="129">
        <f>'2'!BO9</f>
        <v>25259</v>
      </c>
      <c r="D29" s="148">
        <f t="shared" si="2"/>
        <v>209.87951807228916</v>
      </c>
      <c r="E29" s="71">
        <f t="shared" si="3"/>
        <v>13224</v>
      </c>
    </row>
    <row r="30" spans="1:7" ht="18.350000000000001" x14ac:dyDescent="0.25">
      <c r="A30" s="88" t="s">
        <v>141</v>
      </c>
      <c r="B30" s="79">
        <f>'2'!AT9</f>
        <v>3835</v>
      </c>
      <c r="C30" s="129">
        <f>'2'!AU9</f>
        <v>3354</v>
      </c>
      <c r="D30" s="148">
        <f t="shared" si="2"/>
        <v>87.457627118644069</v>
      </c>
      <c r="E30" s="71">
        <f t="shared" si="3"/>
        <v>-481</v>
      </c>
      <c r="G30" s="3"/>
    </row>
    <row r="31" spans="1:7" ht="21.25" customHeight="1" x14ac:dyDescent="0.25">
      <c r="A31" s="115" t="s">
        <v>60</v>
      </c>
      <c r="B31" s="112">
        <f>'2'!BR9</f>
        <v>4841</v>
      </c>
      <c r="C31" s="145">
        <f>'2'!BS9</f>
        <v>3159</v>
      </c>
      <c r="D31" s="148">
        <f t="shared" si="2"/>
        <v>65.255112580045449</v>
      </c>
      <c r="E31" s="108">
        <f t="shared" si="3"/>
        <v>-1682</v>
      </c>
      <c r="G31" s="3"/>
    </row>
    <row r="32" spans="1:7" ht="35" hidden="1" x14ac:dyDescent="0.25">
      <c r="A32" s="116" t="s">
        <v>10</v>
      </c>
      <c r="B32" s="112"/>
      <c r="C32" s="145"/>
      <c r="D32" s="148"/>
      <c r="E32" s="109"/>
      <c r="F32" s="5"/>
      <c r="G32" s="3"/>
    </row>
    <row r="33" spans="1:5" ht="25.5" customHeight="1" thickBot="1" x14ac:dyDescent="0.3">
      <c r="A33" s="117" t="s">
        <v>4</v>
      </c>
      <c r="B33" s="113">
        <f>'2'!BV9</f>
        <v>7585</v>
      </c>
      <c r="C33" s="146">
        <f>'2'!BW9</f>
        <v>8533</v>
      </c>
      <c r="D33" s="149">
        <f t="shared" ref="D33" si="4">C33*100/B33</f>
        <v>112.49835201054714</v>
      </c>
      <c r="E33" s="110">
        <f t="shared" ref="E33" si="5">C33-B33</f>
        <v>948</v>
      </c>
    </row>
    <row r="34" spans="1:5" ht="16.3" x14ac:dyDescent="0.25">
      <c r="A34" s="170"/>
      <c r="B34" s="170"/>
      <c r="C34" s="170"/>
      <c r="D34" s="170"/>
      <c r="E34" s="170"/>
    </row>
  </sheetData>
  <mergeCells count="12">
    <mergeCell ref="A34:E34"/>
    <mergeCell ref="A23:E24"/>
    <mergeCell ref="A25:A26"/>
    <mergeCell ref="B25:B26"/>
    <mergeCell ref="C25:C26"/>
    <mergeCell ref="D25:E25"/>
    <mergeCell ref="A1:E1"/>
    <mergeCell ref="A2:E2"/>
    <mergeCell ref="A3:A4"/>
    <mergeCell ref="B3:B4"/>
    <mergeCell ref="C3:C4"/>
    <mergeCell ref="D3:E3"/>
  </mergeCells>
  <printOptions horizontalCentered="1"/>
  <pageMargins left="0.27559055118110237" right="0" top="0.19685039370078741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45"/>
  <sheetViews>
    <sheetView view="pageBreakPreview" zoomScale="75" zoomScaleNormal="75" zoomScaleSheetLayoutView="75" workbookViewId="0">
      <pane xSplit="1" ySplit="8" topLeftCell="B9" activePane="bottomRight" state="frozen"/>
      <selection activeCell="Q22" sqref="Q22"/>
      <selection pane="topRight" activeCell="Q22" sqref="Q22"/>
      <selection pane="bottomLeft" activeCell="Q22" sqref="Q22"/>
      <selection pane="bottomRight" activeCell="B3" sqref="B3:E5"/>
    </sheetView>
  </sheetViews>
  <sheetFormatPr defaultColWidth="9.125" defaultRowHeight="13.6" x14ac:dyDescent="0.25"/>
  <cols>
    <col min="1" max="1" width="17.875" style="14" customWidth="1"/>
    <col min="2" max="2" width="11.125" style="14" customWidth="1"/>
    <col min="3" max="3" width="11.5" style="14" customWidth="1"/>
    <col min="4" max="5" width="9" style="14" customWidth="1"/>
    <col min="6" max="6" width="12.125" style="14" customWidth="1"/>
    <col min="7" max="7" width="11.125" style="14" customWidth="1"/>
    <col min="8" max="8" width="8.5" style="14" customWidth="1"/>
    <col min="9" max="9" width="10.875" style="14" customWidth="1"/>
    <col min="10" max="10" width="10.5" style="14" customWidth="1"/>
    <col min="11" max="11" width="10.125" style="14" customWidth="1"/>
    <col min="12" max="12" width="7.875" style="14" customWidth="1"/>
    <col min="13" max="13" width="8.875" style="14" customWidth="1"/>
    <col min="14" max="14" width="11.125" style="14" customWidth="1"/>
    <col min="15" max="15" width="9.5" style="14" customWidth="1"/>
    <col min="16" max="16" width="7.875" style="14" customWidth="1"/>
    <col min="17" max="17" width="8.125" style="14" customWidth="1"/>
    <col min="18" max="18" width="7.125" style="14" customWidth="1"/>
    <col min="19" max="19" width="6.875" style="14" customWidth="1"/>
    <col min="20" max="20" width="8.5" style="14" customWidth="1"/>
    <col min="21" max="21" width="6.5" style="14" customWidth="1"/>
    <col min="22" max="24" width="7.875" style="14" customWidth="1"/>
    <col min="25" max="27" width="7" style="14" customWidth="1"/>
    <col min="28" max="28" width="8.875" style="14" customWidth="1"/>
    <col min="29" max="29" width="8.5" style="14" customWidth="1"/>
    <col min="30" max="30" width="9.875" style="14" customWidth="1"/>
    <col min="31" max="31" width="8.875" style="14" customWidth="1"/>
    <col min="32" max="34" width="9.5" style="14" customWidth="1"/>
    <col min="35" max="35" width="9.125" style="14" customWidth="1"/>
    <col min="36" max="36" width="10.125" style="14" customWidth="1"/>
    <col min="37" max="37" width="8.125" style="14" customWidth="1"/>
    <col min="38" max="38" width="7.875" style="14" customWidth="1"/>
    <col min="39" max="39" width="8.125" style="14" customWidth="1"/>
    <col min="40" max="40" width="8.875" style="14" customWidth="1"/>
    <col min="41" max="41" width="8.125" style="14" customWidth="1"/>
    <col min="42" max="43" width="8.5" style="14" customWidth="1"/>
    <col min="44" max="44" width="7" style="14" customWidth="1"/>
    <col min="45" max="45" width="8" style="14" customWidth="1"/>
    <col min="46" max="47" width="6.5" style="14" customWidth="1"/>
    <col min="48" max="48" width="7" style="14" customWidth="1"/>
    <col min="49" max="49" width="6" style="14" customWidth="1"/>
    <col min="50" max="51" width="8.5" style="14" customWidth="1"/>
    <col min="52" max="52" width="7" style="14" customWidth="1"/>
    <col min="53" max="53" width="8" style="14" customWidth="1"/>
    <col min="54" max="54" width="8.875" style="14" customWidth="1"/>
    <col min="55" max="55" width="9.5" style="14" customWidth="1"/>
    <col min="56" max="56" width="7.125" style="14" customWidth="1"/>
    <col min="57" max="57" width="9.5" style="14" customWidth="1"/>
    <col min="58" max="58" width="8.125" style="14" customWidth="1"/>
    <col min="59" max="59" width="8.875" style="14" customWidth="1"/>
    <col min="60" max="60" width="7.125" style="14" customWidth="1"/>
    <col min="61" max="62" width="8.125" style="14" customWidth="1"/>
    <col min="63" max="63" width="7.875" style="14" customWidth="1"/>
    <col min="64" max="64" width="6.5" style="14" customWidth="1"/>
    <col min="65" max="67" width="8.5" style="14" customWidth="1"/>
    <col min="68" max="68" width="6.125" style="14" customWidth="1"/>
    <col min="69" max="69" width="8.5" style="14" customWidth="1"/>
    <col min="70" max="70" width="8.125" style="14" customWidth="1"/>
    <col min="71" max="71" width="7.125" style="14" customWidth="1"/>
    <col min="72" max="72" width="6.5" style="14" customWidth="1"/>
    <col min="73" max="73" width="8.5" style="14" customWidth="1"/>
    <col min="74" max="75" width="6.5" style="14" customWidth="1"/>
    <col min="76" max="76" width="7.125" style="14" customWidth="1"/>
    <col min="77" max="78" width="6.125" style="14" customWidth="1"/>
    <col min="79" max="79" width="5.875" style="14" customWidth="1"/>
    <col min="80" max="80" width="5" style="14" customWidth="1"/>
    <col min="81" max="16384" width="9.125" style="14"/>
  </cols>
  <sheetData>
    <row r="1" spans="1:84" ht="24.8" customHeight="1" x14ac:dyDescent="0.35">
      <c r="A1" s="6"/>
      <c r="B1" s="203" t="s">
        <v>62</v>
      </c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7"/>
      <c r="O1" s="7"/>
      <c r="P1" s="7"/>
      <c r="Q1" s="8"/>
      <c r="R1" s="9"/>
      <c r="S1" s="9"/>
      <c r="T1" s="9"/>
      <c r="U1" s="9"/>
      <c r="V1" s="9"/>
      <c r="W1" s="9"/>
      <c r="X1" s="9"/>
      <c r="Y1" s="10"/>
      <c r="Z1" s="11"/>
      <c r="AA1" s="11"/>
      <c r="AB1" s="11"/>
      <c r="AC1" s="11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3"/>
      <c r="AQ1" s="13"/>
      <c r="AX1" s="12"/>
      <c r="AY1" s="12"/>
      <c r="AZ1" s="12"/>
      <c r="BA1" s="12"/>
      <c r="BB1" s="12"/>
      <c r="BC1" s="12"/>
      <c r="BD1" s="12"/>
      <c r="BF1" s="12"/>
      <c r="BG1" s="12"/>
      <c r="BH1" s="12"/>
      <c r="BI1" s="12"/>
      <c r="BJ1" s="15"/>
      <c r="BL1" s="15"/>
      <c r="BM1" s="15"/>
      <c r="BO1" s="13"/>
      <c r="BR1" s="13"/>
      <c r="BS1" s="13"/>
      <c r="BT1" s="13"/>
      <c r="BU1" s="13"/>
      <c r="BV1" s="204"/>
      <c r="BW1" s="204"/>
      <c r="BX1" s="204"/>
      <c r="BY1" s="204"/>
      <c r="BZ1" s="204"/>
      <c r="CA1" s="204"/>
      <c r="CB1" s="204"/>
    </row>
    <row r="2" spans="1:84" ht="24.8" customHeight="1" x14ac:dyDescent="0.35">
      <c r="A2" s="16"/>
      <c r="B2" s="205" t="s">
        <v>145</v>
      </c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17"/>
      <c r="O2" s="17"/>
      <c r="P2" s="17"/>
      <c r="Q2" s="18"/>
      <c r="R2" s="18"/>
      <c r="S2" s="18"/>
      <c r="T2" s="18"/>
      <c r="U2" s="18"/>
      <c r="V2" s="18"/>
      <c r="W2" s="18"/>
      <c r="X2" s="18"/>
      <c r="Y2" s="19"/>
      <c r="Z2" s="20"/>
      <c r="AA2" s="20"/>
      <c r="AB2" s="20"/>
      <c r="AC2" s="20"/>
      <c r="AD2" s="21"/>
      <c r="AE2" s="21"/>
      <c r="AH2" s="207" t="s">
        <v>13</v>
      </c>
      <c r="AI2" s="207"/>
      <c r="AJ2" s="207"/>
      <c r="AK2" s="207"/>
      <c r="AL2" s="22"/>
      <c r="AM2" s="22"/>
      <c r="AN2" s="22"/>
      <c r="AO2" s="22"/>
      <c r="AQ2" s="22"/>
      <c r="AR2" s="22"/>
      <c r="AS2" s="13"/>
      <c r="AT2" s="22"/>
      <c r="AY2" s="22"/>
      <c r="BB2" s="207" t="s">
        <v>13</v>
      </c>
      <c r="BC2" s="207"/>
      <c r="BD2" s="207"/>
      <c r="BE2" s="207"/>
      <c r="BG2" s="13"/>
      <c r="BH2" s="13"/>
      <c r="BI2" s="13"/>
      <c r="BJ2" s="23"/>
      <c r="BN2" s="23"/>
      <c r="BO2" s="13"/>
      <c r="BV2" s="207" t="s">
        <v>63</v>
      </c>
      <c r="BW2" s="207"/>
      <c r="BX2" s="207"/>
      <c r="BY2" s="207"/>
      <c r="BZ2" s="207"/>
      <c r="CA2" s="207"/>
      <c r="CB2" s="207"/>
    </row>
    <row r="3" spans="1:84" ht="16.5" customHeight="1" x14ac:dyDescent="0.25">
      <c r="A3" s="181"/>
      <c r="B3" s="184" t="s">
        <v>14</v>
      </c>
      <c r="C3" s="184"/>
      <c r="D3" s="184"/>
      <c r="E3" s="184"/>
      <c r="F3" s="186" t="s">
        <v>15</v>
      </c>
      <c r="G3" s="186"/>
      <c r="H3" s="186"/>
      <c r="I3" s="186"/>
      <c r="J3" s="188" t="s">
        <v>16</v>
      </c>
      <c r="K3" s="189"/>
      <c r="L3" s="189"/>
      <c r="M3" s="190"/>
      <c r="N3" s="188" t="s">
        <v>33</v>
      </c>
      <c r="O3" s="189"/>
      <c r="P3" s="189"/>
      <c r="Q3" s="190"/>
      <c r="R3" s="186" t="s">
        <v>17</v>
      </c>
      <c r="S3" s="186"/>
      <c r="T3" s="186"/>
      <c r="U3" s="186"/>
      <c r="V3" s="186"/>
      <c r="W3" s="186"/>
      <c r="X3" s="186"/>
      <c r="Y3" s="186"/>
      <c r="Z3" s="188" t="s">
        <v>18</v>
      </c>
      <c r="AA3" s="189"/>
      <c r="AB3" s="189"/>
      <c r="AC3" s="190"/>
      <c r="AD3" s="188" t="s">
        <v>19</v>
      </c>
      <c r="AE3" s="189"/>
      <c r="AF3" s="189"/>
      <c r="AG3" s="190"/>
      <c r="AH3" s="188" t="s">
        <v>20</v>
      </c>
      <c r="AI3" s="189"/>
      <c r="AJ3" s="189"/>
      <c r="AK3" s="190"/>
      <c r="AL3" s="188" t="s">
        <v>21</v>
      </c>
      <c r="AM3" s="189"/>
      <c r="AN3" s="189"/>
      <c r="AO3" s="190"/>
      <c r="AP3" s="188" t="s">
        <v>22</v>
      </c>
      <c r="AQ3" s="189"/>
      <c r="AR3" s="189"/>
      <c r="AS3" s="190"/>
      <c r="AT3" s="188" t="s">
        <v>142</v>
      </c>
      <c r="AU3" s="189"/>
      <c r="AV3" s="189"/>
      <c r="AW3" s="190"/>
      <c r="AX3" s="206" t="s">
        <v>11</v>
      </c>
      <c r="AY3" s="206"/>
      <c r="AZ3" s="206"/>
      <c r="BA3" s="206"/>
      <c r="BB3" s="186" t="s">
        <v>23</v>
      </c>
      <c r="BC3" s="186"/>
      <c r="BD3" s="186"/>
      <c r="BE3" s="186"/>
      <c r="BF3" s="188" t="s">
        <v>24</v>
      </c>
      <c r="BG3" s="189"/>
      <c r="BH3" s="189"/>
      <c r="BI3" s="190"/>
      <c r="BJ3" s="188" t="s">
        <v>25</v>
      </c>
      <c r="BK3" s="189"/>
      <c r="BL3" s="189"/>
      <c r="BM3" s="190"/>
      <c r="BN3" s="186" t="s">
        <v>26</v>
      </c>
      <c r="BO3" s="186"/>
      <c r="BP3" s="186"/>
      <c r="BQ3" s="186"/>
      <c r="BR3" s="188" t="s">
        <v>27</v>
      </c>
      <c r="BS3" s="189"/>
      <c r="BT3" s="189"/>
      <c r="BU3" s="189"/>
      <c r="BV3" s="188" t="s">
        <v>4</v>
      </c>
      <c r="BW3" s="189"/>
      <c r="BX3" s="189"/>
      <c r="BY3" s="190"/>
      <c r="BZ3" s="186" t="s">
        <v>28</v>
      </c>
      <c r="CA3" s="186"/>
      <c r="CB3" s="186"/>
    </row>
    <row r="4" spans="1:84" ht="59.3" customHeight="1" x14ac:dyDescent="0.25">
      <c r="A4" s="182"/>
      <c r="B4" s="184"/>
      <c r="C4" s="184"/>
      <c r="D4" s="184"/>
      <c r="E4" s="184"/>
      <c r="F4" s="186"/>
      <c r="G4" s="186"/>
      <c r="H4" s="186"/>
      <c r="I4" s="186"/>
      <c r="J4" s="191"/>
      <c r="K4" s="192"/>
      <c r="L4" s="192"/>
      <c r="M4" s="193"/>
      <c r="N4" s="191"/>
      <c r="O4" s="192"/>
      <c r="P4" s="192"/>
      <c r="Q4" s="193"/>
      <c r="R4" s="191" t="s">
        <v>29</v>
      </c>
      <c r="S4" s="192"/>
      <c r="T4" s="192"/>
      <c r="U4" s="193"/>
      <c r="V4" s="191" t="s">
        <v>30</v>
      </c>
      <c r="W4" s="192"/>
      <c r="X4" s="192"/>
      <c r="Y4" s="193"/>
      <c r="Z4" s="191"/>
      <c r="AA4" s="192"/>
      <c r="AB4" s="192"/>
      <c r="AC4" s="193"/>
      <c r="AD4" s="191"/>
      <c r="AE4" s="192"/>
      <c r="AF4" s="192"/>
      <c r="AG4" s="193"/>
      <c r="AH4" s="191"/>
      <c r="AI4" s="192"/>
      <c r="AJ4" s="192"/>
      <c r="AK4" s="193"/>
      <c r="AL4" s="191"/>
      <c r="AM4" s="192"/>
      <c r="AN4" s="192"/>
      <c r="AO4" s="193"/>
      <c r="AP4" s="191"/>
      <c r="AQ4" s="192"/>
      <c r="AR4" s="192"/>
      <c r="AS4" s="193"/>
      <c r="AT4" s="191"/>
      <c r="AU4" s="192"/>
      <c r="AV4" s="192"/>
      <c r="AW4" s="193"/>
      <c r="AX4" s="206"/>
      <c r="AY4" s="206"/>
      <c r="AZ4" s="206"/>
      <c r="BA4" s="206"/>
      <c r="BB4" s="186"/>
      <c r="BC4" s="186"/>
      <c r="BD4" s="186"/>
      <c r="BE4" s="186"/>
      <c r="BF4" s="191"/>
      <c r="BG4" s="192"/>
      <c r="BH4" s="192"/>
      <c r="BI4" s="193"/>
      <c r="BJ4" s="191"/>
      <c r="BK4" s="192"/>
      <c r="BL4" s="192"/>
      <c r="BM4" s="193"/>
      <c r="BN4" s="186"/>
      <c r="BO4" s="186"/>
      <c r="BP4" s="186"/>
      <c r="BQ4" s="186"/>
      <c r="BR4" s="191"/>
      <c r="BS4" s="192"/>
      <c r="BT4" s="192"/>
      <c r="BU4" s="192"/>
      <c r="BV4" s="191"/>
      <c r="BW4" s="192"/>
      <c r="BX4" s="192"/>
      <c r="BY4" s="193"/>
      <c r="BZ4" s="186"/>
      <c r="CA4" s="186"/>
      <c r="CB4" s="186"/>
    </row>
    <row r="5" spans="1:84" ht="2.25" customHeight="1" x14ac:dyDescent="0.25">
      <c r="A5" s="182"/>
      <c r="B5" s="185"/>
      <c r="C5" s="185"/>
      <c r="D5" s="185"/>
      <c r="E5" s="185"/>
      <c r="F5" s="187"/>
      <c r="G5" s="187"/>
      <c r="H5" s="187"/>
      <c r="I5" s="187"/>
      <c r="J5" s="194"/>
      <c r="K5" s="195"/>
      <c r="L5" s="195"/>
      <c r="M5" s="196"/>
      <c r="N5" s="194"/>
      <c r="O5" s="195"/>
      <c r="P5" s="195"/>
      <c r="Q5" s="196"/>
      <c r="R5" s="194"/>
      <c r="S5" s="195"/>
      <c r="T5" s="195"/>
      <c r="U5" s="196"/>
      <c r="V5" s="194"/>
      <c r="W5" s="195"/>
      <c r="X5" s="195"/>
      <c r="Y5" s="196"/>
      <c r="Z5" s="194"/>
      <c r="AA5" s="195"/>
      <c r="AB5" s="195"/>
      <c r="AC5" s="196"/>
      <c r="AD5" s="194"/>
      <c r="AE5" s="195"/>
      <c r="AF5" s="195"/>
      <c r="AG5" s="196"/>
      <c r="AH5" s="194"/>
      <c r="AI5" s="195"/>
      <c r="AJ5" s="195"/>
      <c r="AK5" s="196"/>
      <c r="AL5" s="194"/>
      <c r="AM5" s="195"/>
      <c r="AN5" s="195"/>
      <c r="AO5" s="196"/>
      <c r="AP5" s="194"/>
      <c r="AQ5" s="195"/>
      <c r="AR5" s="195"/>
      <c r="AS5" s="196"/>
      <c r="AT5" s="194"/>
      <c r="AU5" s="195"/>
      <c r="AV5" s="195"/>
      <c r="AW5" s="196"/>
      <c r="AX5" s="206"/>
      <c r="AY5" s="206"/>
      <c r="AZ5" s="206"/>
      <c r="BA5" s="206"/>
      <c r="BB5" s="186"/>
      <c r="BC5" s="186"/>
      <c r="BD5" s="186"/>
      <c r="BE5" s="186"/>
      <c r="BF5" s="194"/>
      <c r="BG5" s="195"/>
      <c r="BH5" s="195"/>
      <c r="BI5" s="196"/>
      <c r="BJ5" s="194"/>
      <c r="BK5" s="195"/>
      <c r="BL5" s="195"/>
      <c r="BM5" s="196"/>
      <c r="BN5" s="186"/>
      <c r="BO5" s="186"/>
      <c r="BP5" s="186"/>
      <c r="BQ5" s="186"/>
      <c r="BR5" s="194"/>
      <c r="BS5" s="195"/>
      <c r="BT5" s="195"/>
      <c r="BU5" s="195"/>
      <c r="BV5" s="194"/>
      <c r="BW5" s="195"/>
      <c r="BX5" s="195"/>
      <c r="BY5" s="196"/>
      <c r="BZ5" s="186"/>
      <c r="CA5" s="186"/>
      <c r="CB5" s="186"/>
    </row>
    <row r="6" spans="1:84" ht="35.35" customHeight="1" x14ac:dyDescent="0.25">
      <c r="A6" s="182"/>
      <c r="B6" s="197">
        <v>2019</v>
      </c>
      <c r="C6" s="198">
        <v>2020</v>
      </c>
      <c r="D6" s="200" t="s">
        <v>5</v>
      </c>
      <c r="E6" s="200"/>
      <c r="F6" s="197">
        <v>2019</v>
      </c>
      <c r="G6" s="198">
        <v>2020</v>
      </c>
      <c r="H6" s="200" t="s">
        <v>5</v>
      </c>
      <c r="I6" s="200"/>
      <c r="J6" s="197">
        <v>2019</v>
      </c>
      <c r="K6" s="198">
        <v>2020</v>
      </c>
      <c r="L6" s="201" t="s">
        <v>5</v>
      </c>
      <c r="M6" s="202"/>
      <c r="N6" s="197">
        <v>2019</v>
      </c>
      <c r="O6" s="198">
        <v>2020</v>
      </c>
      <c r="P6" s="200" t="s">
        <v>5</v>
      </c>
      <c r="Q6" s="200"/>
      <c r="R6" s="197">
        <v>2019</v>
      </c>
      <c r="S6" s="198">
        <v>2020</v>
      </c>
      <c r="T6" s="200" t="s">
        <v>5</v>
      </c>
      <c r="U6" s="200"/>
      <c r="V6" s="197">
        <v>2019</v>
      </c>
      <c r="W6" s="198">
        <v>2020</v>
      </c>
      <c r="X6" s="200" t="s">
        <v>5</v>
      </c>
      <c r="Y6" s="200"/>
      <c r="Z6" s="197">
        <v>2019</v>
      </c>
      <c r="AA6" s="198">
        <v>2020</v>
      </c>
      <c r="AB6" s="200" t="s">
        <v>5</v>
      </c>
      <c r="AC6" s="200"/>
      <c r="AD6" s="197">
        <v>2019</v>
      </c>
      <c r="AE6" s="198">
        <v>2020</v>
      </c>
      <c r="AF6" s="200" t="s">
        <v>5</v>
      </c>
      <c r="AG6" s="200"/>
      <c r="AH6" s="197">
        <v>2019</v>
      </c>
      <c r="AI6" s="198">
        <v>2020</v>
      </c>
      <c r="AJ6" s="200" t="s">
        <v>5</v>
      </c>
      <c r="AK6" s="200"/>
      <c r="AL6" s="197">
        <v>2019</v>
      </c>
      <c r="AM6" s="198">
        <v>2020</v>
      </c>
      <c r="AN6" s="200" t="s">
        <v>5</v>
      </c>
      <c r="AO6" s="200"/>
      <c r="AP6" s="197">
        <v>2019</v>
      </c>
      <c r="AQ6" s="198">
        <v>2020</v>
      </c>
      <c r="AR6" s="200" t="s">
        <v>5</v>
      </c>
      <c r="AS6" s="200"/>
      <c r="AT6" s="197">
        <v>2019</v>
      </c>
      <c r="AU6" s="198">
        <v>2020</v>
      </c>
      <c r="AV6" s="200" t="s">
        <v>5</v>
      </c>
      <c r="AW6" s="200"/>
      <c r="AX6" s="197">
        <v>2019</v>
      </c>
      <c r="AY6" s="198">
        <v>2020</v>
      </c>
      <c r="AZ6" s="200" t="s">
        <v>5</v>
      </c>
      <c r="BA6" s="200"/>
      <c r="BB6" s="200" t="s">
        <v>31</v>
      </c>
      <c r="BC6" s="200"/>
      <c r="BD6" s="200" t="s">
        <v>5</v>
      </c>
      <c r="BE6" s="200"/>
      <c r="BF6" s="197">
        <v>2019</v>
      </c>
      <c r="BG6" s="198">
        <v>2020</v>
      </c>
      <c r="BH6" s="200" t="s">
        <v>5</v>
      </c>
      <c r="BI6" s="200"/>
      <c r="BJ6" s="197">
        <v>2019</v>
      </c>
      <c r="BK6" s="198">
        <v>2020</v>
      </c>
      <c r="BL6" s="200" t="s">
        <v>5</v>
      </c>
      <c r="BM6" s="200"/>
      <c r="BN6" s="197">
        <v>2019</v>
      </c>
      <c r="BO6" s="198">
        <v>2020</v>
      </c>
      <c r="BP6" s="200" t="s">
        <v>5</v>
      </c>
      <c r="BQ6" s="200"/>
      <c r="BR6" s="197">
        <v>2019</v>
      </c>
      <c r="BS6" s="198">
        <v>2020</v>
      </c>
      <c r="BT6" s="210" t="s">
        <v>5</v>
      </c>
      <c r="BU6" s="211"/>
      <c r="BV6" s="197">
        <v>2019</v>
      </c>
      <c r="BW6" s="198">
        <v>2020</v>
      </c>
      <c r="BX6" s="210" t="s">
        <v>5</v>
      </c>
      <c r="BY6" s="211"/>
      <c r="BZ6" s="197">
        <v>2019</v>
      </c>
      <c r="CA6" s="198">
        <v>2020</v>
      </c>
      <c r="CB6" s="208" t="s">
        <v>6</v>
      </c>
    </row>
    <row r="7" spans="1:84" s="26" customFormat="1" ht="14.3" x14ac:dyDescent="0.2">
      <c r="A7" s="183"/>
      <c r="B7" s="197"/>
      <c r="C7" s="199"/>
      <c r="D7" s="24" t="s">
        <v>0</v>
      </c>
      <c r="E7" s="24" t="s">
        <v>6</v>
      </c>
      <c r="F7" s="197"/>
      <c r="G7" s="199"/>
      <c r="H7" s="24" t="s">
        <v>0</v>
      </c>
      <c r="I7" s="24" t="s">
        <v>6</v>
      </c>
      <c r="J7" s="197"/>
      <c r="K7" s="199"/>
      <c r="L7" s="24" t="s">
        <v>0</v>
      </c>
      <c r="M7" s="24" t="s">
        <v>6</v>
      </c>
      <c r="N7" s="197"/>
      <c r="O7" s="199"/>
      <c r="P7" s="24" t="s">
        <v>0</v>
      </c>
      <c r="Q7" s="24" t="s">
        <v>6</v>
      </c>
      <c r="R7" s="197"/>
      <c r="S7" s="199"/>
      <c r="T7" s="24" t="s">
        <v>0</v>
      </c>
      <c r="U7" s="24" t="s">
        <v>6</v>
      </c>
      <c r="V7" s="197"/>
      <c r="W7" s="199"/>
      <c r="X7" s="24" t="s">
        <v>0</v>
      </c>
      <c r="Y7" s="24" t="s">
        <v>6</v>
      </c>
      <c r="Z7" s="197"/>
      <c r="AA7" s="199"/>
      <c r="AB7" s="24" t="s">
        <v>0</v>
      </c>
      <c r="AC7" s="24" t="s">
        <v>6</v>
      </c>
      <c r="AD7" s="197"/>
      <c r="AE7" s="199"/>
      <c r="AF7" s="24" t="s">
        <v>0</v>
      </c>
      <c r="AG7" s="24" t="s">
        <v>6</v>
      </c>
      <c r="AH7" s="197"/>
      <c r="AI7" s="199"/>
      <c r="AJ7" s="24" t="s">
        <v>0</v>
      </c>
      <c r="AK7" s="24" t="s">
        <v>6</v>
      </c>
      <c r="AL7" s="197"/>
      <c r="AM7" s="199"/>
      <c r="AN7" s="24" t="s">
        <v>0</v>
      </c>
      <c r="AO7" s="24" t="s">
        <v>6</v>
      </c>
      <c r="AP7" s="197"/>
      <c r="AQ7" s="199"/>
      <c r="AR7" s="24" t="s">
        <v>0</v>
      </c>
      <c r="AS7" s="24" t="s">
        <v>6</v>
      </c>
      <c r="AT7" s="197"/>
      <c r="AU7" s="199"/>
      <c r="AV7" s="24" t="s">
        <v>0</v>
      </c>
      <c r="AW7" s="24" t="s">
        <v>6</v>
      </c>
      <c r="AX7" s="197"/>
      <c r="AY7" s="199"/>
      <c r="AZ7" s="24" t="s">
        <v>0</v>
      </c>
      <c r="BA7" s="24" t="s">
        <v>6</v>
      </c>
      <c r="BB7" s="25">
        <v>2019</v>
      </c>
      <c r="BC7" s="25">
        <v>2020</v>
      </c>
      <c r="BD7" s="24" t="s">
        <v>0</v>
      </c>
      <c r="BE7" s="24" t="s">
        <v>6</v>
      </c>
      <c r="BF7" s="197"/>
      <c r="BG7" s="199"/>
      <c r="BH7" s="24" t="s">
        <v>0</v>
      </c>
      <c r="BI7" s="24" t="s">
        <v>6</v>
      </c>
      <c r="BJ7" s="197"/>
      <c r="BK7" s="199"/>
      <c r="BL7" s="24" t="s">
        <v>0</v>
      </c>
      <c r="BM7" s="24" t="s">
        <v>6</v>
      </c>
      <c r="BN7" s="197"/>
      <c r="BO7" s="199"/>
      <c r="BP7" s="24" t="s">
        <v>0</v>
      </c>
      <c r="BQ7" s="24" t="s">
        <v>6</v>
      </c>
      <c r="BR7" s="197"/>
      <c r="BS7" s="199"/>
      <c r="BT7" s="25" t="s">
        <v>0</v>
      </c>
      <c r="BU7" s="25" t="s">
        <v>6</v>
      </c>
      <c r="BV7" s="197"/>
      <c r="BW7" s="199"/>
      <c r="BX7" s="25" t="s">
        <v>0</v>
      </c>
      <c r="BY7" s="25" t="s">
        <v>6</v>
      </c>
      <c r="BZ7" s="197"/>
      <c r="CA7" s="199"/>
      <c r="CB7" s="209"/>
    </row>
    <row r="8" spans="1:84" ht="12.75" customHeight="1" x14ac:dyDescent="0.25">
      <c r="A8" s="27" t="s">
        <v>7</v>
      </c>
      <c r="B8" s="27">
        <v>1</v>
      </c>
      <c r="C8" s="27">
        <v>2</v>
      </c>
      <c r="D8" s="27">
        <v>3</v>
      </c>
      <c r="E8" s="27">
        <v>4</v>
      </c>
      <c r="F8" s="27">
        <v>5</v>
      </c>
      <c r="G8" s="27">
        <v>6</v>
      </c>
      <c r="H8" s="27">
        <v>7</v>
      </c>
      <c r="I8" s="27">
        <v>8</v>
      </c>
      <c r="J8" s="27">
        <v>9</v>
      </c>
      <c r="K8" s="27">
        <v>10</v>
      </c>
      <c r="L8" s="27">
        <v>11</v>
      </c>
      <c r="M8" s="27">
        <v>12</v>
      </c>
      <c r="N8" s="27">
        <v>13</v>
      </c>
      <c r="O8" s="27">
        <v>14</v>
      </c>
      <c r="P8" s="27">
        <v>15</v>
      </c>
      <c r="Q8" s="27">
        <v>16</v>
      </c>
      <c r="R8" s="27">
        <v>17</v>
      </c>
      <c r="S8" s="27">
        <v>18</v>
      </c>
      <c r="T8" s="27">
        <v>19</v>
      </c>
      <c r="U8" s="27">
        <v>20</v>
      </c>
      <c r="V8" s="27">
        <v>21</v>
      </c>
      <c r="W8" s="27">
        <v>22</v>
      </c>
      <c r="X8" s="27">
        <v>23</v>
      </c>
      <c r="Y8" s="27">
        <v>24</v>
      </c>
      <c r="Z8" s="27">
        <v>25</v>
      </c>
      <c r="AA8" s="27">
        <v>26</v>
      </c>
      <c r="AB8" s="27">
        <v>27</v>
      </c>
      <c r="AC8" s="27">
        <v>28</v>
      </c>
      <c r="AD8" s="27">
        <v>29</v>
      </c>
      <c r="AE8" s="27">
        <v>30</v>
      </c>
      <c r="AF8" s="27">
        <v>31</v>
      </c>
      <c r="AG8" s="27">
        <v>32</v>
      </c>
      <c r="AH8" s="27">
        <v>33</v>
      </c>
      <c r="AI8" s="27">
        <v>34</v>
      </c>
      <c r="AJ8" s="27">
        <v>35</v>
      </c>
      <c r="AK8" s="27">
        <v>36</v>
      </c>
      <c r="AL8" s="27">
        <v>37</v>
      </c>
      <c r="AM8" s="27">
        <v>38</v>
      </c>
      <c r="AN8" s="27">
        <v>39</v>
      </c>
      <c r="AO8" s="27">
        <v>40</v>
      </c>
      <c r="AP8" s="27">
        <v>41</v>
      </c>
      <c r="AQ8" s="27">
        <v>42</v>
      </c>
      <c r="AR8" s="27">
        <v>43</v>
      </c>
      <c r="AS8" s="27">
        <v>44</v>
      </c>
      <c r="AT8" s="27">
        <v>45</v>
      </c>
      <c r="AU8" s="27">
        <v>46</v>
      </c>
      <c r="AV8" s="27">
        <v>47</v>
      </c>
      <c r="AW8" s="27">
        <v>48</v>
      </c>
      <c r="AX8" s="27">
        <v>49</v>
      </c>
      <c r="AY8" s="27">
        <v>50</v>
      </c>
      <c r="AZ8" s="27">
        <v>51</v>
      </c>
      <c r="BA8" s="27">
        <v>52</v>
      </c>
      <c r="BB8" s="27">
        <v>53</v>
      </c>
      <c r="BC8" s="27">
        <v>54</v>
      </c>
      <c r="BD8" s="27">
        <v>55</v>
      </c>
      <c r="BE8" s="27">
        <v>56</v>
      </c>
      <c r="BF8" s="27">
        <v>57</v>
      </c>
      <c r="BG8" s="27">
        <v>58</v>
      </c>
      <c r="BH8" s="27">
        <v>59</v>
      </c>
      <c r="BI8" s="27">
        <v>60</v>
      </c>
      <c r="BJ8" s="27">
        <v>61</v>
      </c>
      <c r="BK8" s="27">
        <v>62</v>
      </c>
      <c r="BL8" s="27">
        <v>63</v>
      </c>
      <c r="BM8" s="27">
        <v>64</v>
      </c>
      <c r="BN8" s="27">
        <v>65</v>
      </c>
      <c r="BO8" s="27">
        <v>66</v>
      </c>
      <c r="BP8" s="27">
        <v>67</v>
      </c>
      <c r="BQ8" s="27">
        <v>68</v>
      </c>
      <c r="BR8" s="27">
        <v>69</v>
      </c>
      <c r="BS8" s="27">
        <v>70</v>
      </c>
      <c r="BT8" s="27">
        <v>71</v>
      </c>
      <c r="BU8" s="27">
        <v>72</v>
      </c>
      <c r="BV8" s="27">
        <v>74</v>
      </c>
      <c r="BW8" s="27">
        <v>75</v>
      </c>
      <c r="BX8" s="27">
        <v>76</v>
      </c>
      <c r="BY8" s="27">
        <v>77</v>
      </c>
      <c r="BZ8" s="27">
        <v>78</v>
      </c>
      <c r="CA8" s="27">
        <v>79</v>
      </c>
      <c r="CB8" s="27">
        <v>80</v>
      </c>
    </row>
    <row r="9" spans="1:84" s="39" customFormat="1" ht="18.7" customHeight="1" x14ac:dyDescent="0.25">
      <c r="A9" s="28" t="s">
        <v>61</v>
      </c>
      <c r="B9" s="29">
        <v>160040</v>
      </c>
      <c r="C9" s="29">
        <v>152480</v>
      </c>
      <c r="D9" s="30">
        <v>95.3</v>
      </c>
      <c r="E9" s="29">
        <v>-7560</v>
      </c>
      <c r="F9" s="29">
        <v>44752</v>
      </c>
      <c r="G9" s="29">
        <v>68705</v>
      </c>
      <c r="H9" s="30">
        <v>153.5</v>
      </c>
      <c r="I9" s="29">
        <v>23953</v>
      </c>
      <c r="J9" s="29">
        <v>48149</v>
      </c>
      <c r="K9" s="29">
        <v>29967</v>
      </c>
      <c r="L9" s="30">
        <v>62.2</v>
      </c>
      <c r="M9" s="29">
        <v>-18182</v>
      </c>
      <c r="N9" s="29">
        <v>15721</v>
      </c>
      <c r="O9" s="29">
        <v>17837</v>
      </c>
      <c r="P9" s="31">
        <v>113.5</v>
      </c>
      <c r="Q9" s="29">
        <v>2116</v>
      </c>
      <c r="R9" s="29">
        <v>219</v>
      </c>
      <c r="S9" s="29">
        <v>60</v>
      </c>
      <c r="T9" s="31">
        <v>27.4</v>
      </c>
      <c r="U9" s="29">
        <v>-159</v>
      </c>
      <c r="V9" s="29">
        <v>534</v>
      </c>
      <c r="W9" s="29">
        <v>213</v>
      </c>
      <c r="X9" s="31">
        <v>39.9</v>
      </c>
      <c r="Y9" s="29">
        <v>-321</v>
      </c>
      <c r="Z9" s="29">
        <v>25</v>
      </c>
      <c r="AA9" s="29">
        <v>11</v>
      </c>
      <c r="AB9" s="31">
        <v>44</v>
      </c>
      <c r="AC9" s="32">
        <v>-14</v>
      </c>
      <c r="AD9" s="29">
        <v>7883</v>
      </c>
      <c r="AE9" s="29">
        <v>5521</v>
      </c>
      <c r="AF9" s="31">
        <v>70</v>
      </c>
      <c r="AG9" s="29">
        <v>-2362</v>
      </c>
      <c r="AH9" s="29">
        <v>2561</v>
      </c>
      <c r="AI9" s="29" t="s">
        <v>143</v>
      </c>
      <c r="AJ9" s="31">
        <v>73.7</v>
      </c>
      <c r="AK9" s="29">
        <v>-673</v>
      </c>
      <c r="AL9" s="29">
        <v>4404</v>
      </c>
      <c r="AM9" s="29">
        <v>1133</v>
      </c>
      <c r="AN9" s="31">
        <v>25.7</v>
      </c>
      <c r="AO9" s="29">
        <v>-3271</v>
      </c>
      <c r="AP9" s="33">
        <v>37256</v>
      </c>
      <c r="AQ9" s="33">
        <v>62575</v>
      </c>
      <c r="AR9" s="34">
        <v>168</v>
      </c>
      <c r="AS9" s="33">
        <v>25319</v>
      </c>
      <c r="AT9" s="29">
        <v>3835</v>
      </c>
      <c r="AU9" s="29">
        <v>3354</v>
      </c>
      <c r="AV9" s="30">
        <v>87.5</v>
      </c>
      <c r="AW9" s="29">
        <v>-481</v>
      </c>
      <c r="AX9" s="35">
        <v>12898</v>
      </c>
      <c r="AY9" s="35">
        <v>9784</v>
      </c>
      <c r="AZ9" s="36">
        <v>75.900000000000006</v>
      </c>
      <c r="BA9" s="35">
        <v>-3114</v>
      </c>
      <c r="BB9" s="29">
        <v>71949</v>
      </c>
      <c r="BC9" s="29">
        <v>47313</v>
      </c>
      <c r="BD9" s="31">
        <v>65.8</v>
      </c>
      <c r="BE9" s="29">
        <v>-24636</v>
      </c>
      <c r="BF9" s="29">
        <v>86047</v>
      </c>
      <c r="BG9" s="29">
        <v>97004</v>
      </c>
      <c r="BH9" s="31">
        <v>112.7</v>
      </c>
      <c r="BI9" s="29">
        <v>10957</v>
      </c>
      <c r="BJ9" s="29">
        <v>13952</v>
      </c>
      <c r="BK9" s="29">
        <v>28234</v>
      </c>
      <c r="BL9" s="31">
        <v>202.4</v>
      </c>
      <c r="BM9" s="29">
        <v>14282</v>
      </c>
      <c r="BN9" s="29">
        <v>12035</v>
      </c>
      <c r="BO9" s="29">
        <v>25259</v>
      </c>
      <c r="BP9" s="31">
        <v>209.9</v>
      </c>
      <c r="BQ9" s="29">
        <v>13224</v>
      </c>
      <c r="BR9" s="29">
        <v>4841</v>
      </c>
      <c r="BS9" s="29">
        <v>3159</v>
      </c>
      <c r="BT9" s="30">
        <v>65.3</v>
      </c>
      <c r="BU9" s="29">
        <v>-1682</v>
      </c>
      <c r="BV9" s="29">
        <v>7585</v>
      </c>
      <c r="BW9" s="29">
        <v>8533</v>
      </c>
      <c r="BX9" s="30">
        <v>112.5</v>
      </c>
      <c r="BY9" s="29">
        <v>948</v>
      </c>
      <c r="BZ9" s="37">
        <v>3</v>
      </c>
      <c r="CA9" s="37">
        <v>9</v>
      </c>
      <c r="CB9" s="32">
        <v>6</v>
      </c>
      <c r="CC9" s="38"/>
      <c r="CD9" s="38"/>
      <c r="CE9" s="38"/>
    </row>
    <row r="10" spans="1:84" s="46" customFormat="1" ht="17.850000000000001" customHeight="1" x14ac:dyDescent="0.25">
      <c r="A10" s="72" t="s">
        <v>79</v>
      </c>
      <c r="B10" s="40">
        <v>29378</v>
      </c>
      <c r="C10" s="41">
        <v>33740</v>
      </c>
      <c r="D10" s="30">
        <v>114.8</v>
      </c>
      <c r="E10" s="29">
        <v>4362</v>
      </c>
      <c r="F10" s="40">
        <v>9369</v>
      </c>
      <c r="G10" s="41">
        <v>17627</v>
      </c>
      <c r="H10" s="30">
        <v>188.1</v>
      </c>
      <c r="I10" s="29">
        <v>8258</v>
      </c>
      <c r="J10" s="40">
        <v>6943</v>
      </c>
      <c r="K10" s="40">
        <v>3837</v>
      </c>
      <c r="L10" s="30">
        <v>55.3</v>
      </c>
      <c r="M10" s="29">
        <v>-3106</v>
      </c>
      <c r="N10" s="40">
        <v>2537</v>
      </c>
      <c r="O10" s="40">
        <v>3594</v>
      </c>
      <c r="P10" s="31">
        <v>141.69999999999999</v>
      </c>
      <c r="Q10" s="29">
        <v>1057</v>
      </c>
      <c r="R10" s="40">
        <v>73</v>
      </c>
      <c r="S10" s="40">
        <v>10</v>
      </c>
      <c r="T10" s="31">
        <v>13.7</v>
      </c>
      <c r="U10" s="32">
        <v>-63</v>
      </c>
      <c r="V10" s="42">
        <v>98</v>
      </c>
      <c r="W10" s="40">
        <v>36</v>
      </c>
      <c r="X10" s="31">
        <v>36.700000000000003</v>
      </c>
      <c r="Y10" s="32">
        <v>-62</v>
      </c>
      <c r="Z10" s="42">
        <v>0</v>
      </c>
      <c r="AA10" s="42">
        <v>1</v>
      </c>
      <c r="AB10" s="31" t="s">
        <v>74</v>
      </c>
      <c r="AC10" s="32">
        <v>1</v>
      </c>
      <c r="AD10" s="40">
        <v>1249</v>
      </c>
      <c r="AE10" s="40">
        <v>771</v>
      </c>
      <c r="AF10" s="31">
        <v>61.7</v>
      </c>
      <c r="AG10" s="29">
        <v>-478</v>
      </c>
      <c r="AH10" s="40">
        <v>387</v>
      </c>
      <c r="AI10" s="40" t="s">
        <v>144</v>
      </c>
      <c r="AJ10" s="31">
        <v>94.1</v>
      </c>
      <c r="AK10" s="29">
        <v>-23</v>
      </c>
      <c r="AL10" s="40">
        <v>461</v>
      </c>
      <c r="AM10" s="40">
        <v>130</v>
      </c>
      <c r="AN10" s="31">
        <v>28.2</v>
      </c>
      <c r="AO10" s="29">
        <v>-331</v>
      </c>
      <c r="AP10" s="40">
        <v>8153</v>
      </c>
      <c r="AQ10" s="40">
        <v>16283</v>
      </c>
      <c r="AR10" s="31">
        <v>199.7</v>
      </c>
      <c r="AS10" s="29">
        <v>8130</v>
      </c>
      <c r="AT10" s="41">
        <v>5084</v>
      </c>
      <c r="AU10" s="40">
        <v>3797</v>
      </c>
      <c r="AV10" s="30">
        <v>74.7</v>
      </c>
      <c r="AW10" s="29">
        <v>-1287</v>
      </c>
      <c r="AX10" s="43">
        <v>2710</v>
      </c>
      <c r="AY10" s="43">
        <v>1879</v>
      </c>
      <c r="AZ10" s="36">
        <v>69.3</v>
      </c>
      <c r="BA10" s="35">
        <v>-831</v>
      </c>
      <c r="BB10" s="44">
        <v>21678</v>
      </c>
      <c r="BC10" s="40">
        <v>15026</v>
      </c>
      <c r="BD10" s="31">
        <v>69.3</v>
      </c>
      <c r="BE10" s="29">
        <v>-6652</v>
      </c>
      <c r="BF10" s="40">
        <v>18145</v>
      </c>
      <c r="BG10" s="40">
        <v>23839</v>
      </c>
      <c r="BH10" s="31">
        <v>131.4</v>
      </c>
      <c r="BI10" s="29">
        <v>5694</v>
      </c>
      <c r="BJ10" s="40">
        <v>3143</v>
      </c>
      <c r="BK10" s="40">
        <v>8353</v>
      </c>
      <c r="BL10" s="31">
        <v>265.8</v>
      </c>
      <c r="BM10" s="29">
        <v>5210</v>
      </c>
      <c r="BN10" s="40">
        <v>2685</v>
      </c>
      <c r="BO10" s="40">
        <v>7398</v>
      </c>
      <c r="BP10" s="31">
        <v>275.5</v>
      </c>
      <c r="BQ10" s="29">
        <v>4713</v>
      </c>
      <c r="BR10" s="40">
        <v>2975</v>
      </c>
      <c r="BS10" s="40">
        <v>1684</v>
      </c>
      <c r="BT10" s="30">
        <v>56.6</v>
      </c>
      <c r="BU10" s="29">
        <v>-1291</v>
      </c>
      <c r="BV10" s="40">
        <v>8331</v>
      </c>
      <c r="BW10" s="40">
        <v>9163</v>
      </c>
      <c r="BX10" s="30">
        <v>110</v>
      </c>
      <c r="BY10" s="29">
        <v>832</v>
      </c>
      <c r="BZ10" s="45">
        <v>1</v>
      </c>
      <c r="CA10" s="45">
        <v>5</v>
      </c>
      <c r="CB10" s="32">
        <v>4</v>
      </c>
      <c r="CC10" s="38"/>
      <c r="CD10" s="38"/>
      <c r="CE10" s="39"/>
      <c r="CF10" s="39"/>
    </row>
    <row r="11" spans="1:84" s="46" customFormat="1" ht="17.850000000000001" customHeight="1" x14ac:dyDescent="0.25">
      <c r="A11" s="72" t="s">
        <v>80</v>
      </c>
      <c r="B11" s="40">
        <v>5314</v>
      </c>
      <c r="C11" s="41">
        <v>5964</v>
      </c>
      <c r="D11" s="30">
        <v>112.2</v>
      </c>
      <c r="E11" s="29">
        <v>650</v>
      </c>
      <c r="F11" s="40">
        <v>1389</v>
      </c>
      <c r="G11" s="41">
        <v>2855</v>
      </c>
      <c r="H11" s="30">
        <v>205.5</v>
      </c>
      <c r="I11" s="29">
        <v>1466</v>
      </c>
      <c r="J11" s="40">
        <v>1555</v>
      </c>
      <c r="K11" s="40">
        <v>1209</v>
      </c>
      <c r="L11" s="30">
        <v>77.7</v>
      </c>
      <c r="M11" s="29">
        <v>-346</v>
      </c>
      <c r="N11" s="40">
        <v>556</v>
      </c>
      <c r="O11" s="40">
        <v>719</v>
      </c>
      <c r="P11" s="31">
        <v>129.30000000000001</v>
      </c>
      <c r="Q11" s="29">
        <v>163</v>
      </c>
      <c r="R11" s="40">
        <v>5</v>
      </c>
      <c r="S11" s="40">
        <v>2</v>
      </c>
      <c r="T11" s="31">
        <v>40</v>
      </c>
      <c r="U11" s="32">
        <v>-3</v>
      </c>
      <c r="V11" s="42">
        <v>8</v>
      </c>
      <c r="W11" s="40">
        <v>6</v>
      </c>
      <c r="X11" s="31">
        <v>75</v>
      </c>
      <c r="Y11" s="32">
        <v>-2</v>
      </c>
      <c r="Z11" s="42">
        <v>0</v>
      </c>
      <c r="AA11" s="42">
        <v>0</v>
      </c>
      <c r="AB11" s="31" t="s">
        <v>74</v>
      </c>
      <c r="AC11" s="32">
        <v>0</v>
      </c>
      <c r="AD11" s="40">
        <v>216</v>
      </c>
      <c r="AE11" s="40">
        <v>134</v>
      </c>
      <c r="AF11" s="31">
        <v>62</v>
      </c>
      <c r="AG11" s="29">
        <v>-82</v>
      </c>
      <c r="AH11" s="40">
        <v>38</v>
      </c>
      <c r="AI11" s="40" t="s">
        <v>120</v>
      </c>
      <c r="AJ11" s="31">
        <v>60.5</v>
      </c>
      <c r="AK11" s="29">
        <v>-15</v>
      </c>
      <c r="AL11" s="40">
        <v>68</v>
      </c>
      <c r="AM11" s="40">
        <v>21</v>
      </c>
      <c r="AN11" s="31">
        <v>30.9</v>
      </c>
      <c r="AO11" s="29">
        <v>-47</v>
      </c>
      <c r="AP11" s="40">
        <v>1088</v>
      </c>
      <c r="AQ11" s="40">
        <v>2411</v>
      </c>
      <c r="AR11" s="31">
        <v>221.6</v>
      </c>
      <c r="AS11" s="29">
        <v>1323</v>
      </c>
      <c r="AT11" s="41">
        <v>3204</v>
      </c>
      <c r="AU11" s="40">
        <v>2329</v>
      </c>
      <c r="AV11" s="30">
        <v>72.7</v>
      </c>
      <c r="AW11" s="29">
        <v>-875</v>
      </c>
      <c r="AX11" s="43">
        <v>368</v>
      </c>
      <c r="AY11" s="43">
        <v>365</v>
      </c>
      <c r="AZ11" s="36">
        <v>99.2</v>
      </c>
      <c r="BA11" s="35">
        <v>-3</v>
      </c>
      <c r="BB11" s="44">
        <v>1658</v>
      </c>
      <c r="BC11" s="40">
        <v>1231</v>
      </c>
      <c r="BD11" s="31">
        <v>74.2</v>
      </c>
      <c r="BE11" s="29">
        <v>-427</v>
      </c>
      <c r="BF11" s="40">
        <v>3214</v>
      </c>
      <c r="BG11" s="40">
        <v>3891</v>
      </c>
      <c r="BH11" s="31">
        <v>121.1</v>
      </c>
      <c r="BI11" s="29">
        <v>677</v>
      </c>
      <c r="BJ11" s="40">
        <v>411</v>
      </c>
      <c r="BK11" s="40">
        <v>1189</v>
      </c>
      <c r="BL11" s="31">
        <v>289.3</v>
      </c>
      <c r="BM11" s="29">
        <v>778</v>
      </c>
      <c r="BN11" s="40">
        <v>313</v>
      </c>
      <c r="BO11" s="40">
        <v>927</v>
      </c>
      <c r="BP11" s="31">
        <v>296.2</v>
      </c>
      <c r="BQ11" s="29">
        <v>614</v>
      </c>
      <c r="BR11" s="40">
        <v>76</v>
      </c>
      <c r="BS11" s="40">
        <v>28</v>
      </c>
      <c r="BT11" s="30">
        <v>36.799999999999997</v>
      </c>
      <c r="BU11" s="29">
        <v>-48</v>
      </c>
      <c r="BV11" s="40">
        <v>6034</v>
      </c>
      <c r="BW11" s="40">
        <v>6482</v>
      </c>
      <c r="BX11" s="30">
        <v>107.4</v>
      </c>
      <c r="BY11" s="29">
        <v>448</v>
      </c>
      <c r="BZ11" s="45">
        <v>5</v>
      </c>
      <c r="CA11" s="45">
        <v>42</v>
      </c>
      <c r="CB11" s="32">
        <v>37</v>
      </c>
      <c r="CC11" s="38"/>
      <c r="CD11" s="38"/>
      <c r="CE11" s="39"/>
      <c r="CF11" s="39"/>
    </row>
    <row r="12" spans="1:84" s="46" customFormat="1" ht="17.850000000000001" customHeight="1" x14ac:dyDescent="0.25">
      <c r="A12" s="72" t="s">
        <v>81</v>
      </c>
      <c r="B12" s="40">
        <v>738</v>
      </c>
      <c r="C12" s="41">
        <v>732</v>
      </c>
      <c r="D12" s="30">
        <v>99.2</v>
      </c>
      <c r="E12" s="29">
        <v>-6</v>
      </c>
      <c r="F12" s="40">
        <v>261</v>
      </c>
      <c r="G12" s="41">
        <v>496</v>
      </c>
      <c r="H12" s="30">
        <v>190</v>
      </c>
      <c r="I12" s="29">
        <v>235</v>
      </c>
      <c r="J12" s="40">
        <v>377</v>
      </c>
      <c r="K12" s="40">
        <v>135</v>
      </c>
      <c r="L12" s="30">
        <v>35.799999999999997</v>
      </c>
      <c r="M12" s="29">
        <v>-242</v>
      </c>
      <c r="N12" s="40">
        <v>82</v>
      </c>
      <c r="O12" s="40">
        <v>82</v>
      </c>
      <c r="P12" s="31">
        <v>100</v>
      </c>
      <c r="Q12" s="29">
        <v>0</v>
      </c>
      <c r="R12" s="40">
        <v>2</v>
      </c>
      <c r="S12" s="40">
        <v>0</v>
      </c>
      <c r="T12" s="31">
        <v>0</v>
      </c>
      <c r="U12" s="32">
        <v>-2</v>
      </c>
      <c r="V12" s="42">
        <v>1</v>
      </c>
      <c r="W12" s="40">
        <v>8</v>
      </c>
      <c r="X12" s="31" t="s">
        <v>75</v>
      </c>
      <c r="Y12" s="32">
        <v>7</v>
      </c>
      <c r="Z12" s="47">
        <v>2</v>
      </c>
      <c r="AA12" s="42">
        <v>0</v>
      </c>
      <c r="AB12" s="31">
        <v>0</v>
      </c>
      <c r="AC12" s="32">
        <v>-2</v>
      </c>
      <c r="AD12" s="40">
        <v>16</v>
      </c>
      <c r="AE12" s="40">
        <v>19</v>
      </c>
      <c r="AF12" s="31">
        <v>118.8</v>
      </c>
      <c r="AG12" s="29">
        <v>3</v>
      </c>
      <c r="AH12" s="40">
        <v>3</v>
      </c>
      <c r="AI12" s="40" t="s">
        <v>76</v>
      </c>
      <c r="AJ12" s="31">
        <v>100</v>
      </c>
      <c r="AK12" s="29">
        <v>0</v>
      </c>
      <c r="AL12" s="40">
        <v>14</v>
      </c>
      <c r="AM12" s="40">
        <v>5</v>
      </c>
      <c r="AN12" s="31">
        <v>35.700000000000003</v>
      </c>
      <c r="AO12" s="29">
        <v>-9</v>
      </c>
      <c r="AP12" s="40">
        <v>213</v>
      </c>
      <c r="AQ12" s="40">
        <v>453</v>
      </c>
      <c r="AR12" s="31">
        <v>212.7</v>
      </c>
      <c r="AS12" s="29">
        <v>240</v>
      </c>
      <c r="AT12" s="41">
        <v>3843</v>
      </c>
      <c r="AU12" s="40">
        <v>2607</v>
      </c>
      <c r="AV12" s="30">
        <v>67.8</v>
      </c>
      <c r="AW12" s="29">
        <v>-1236</v>
      </c>
      <c r="AX12" s="43">
        <v>82</v>
      </c>
      <c r="AY12" s="43">
        <v>69</v>
      </c>
      <c r="AZ12" s="36">
        <v>84.1</v>
      </c>
      <c r="BA12" s="35">
        <v>-13</v>
      </c>
      <c r="BB12" s="44">
        <v>383</v>
      </c>
      <c r="BC12" s="40">
        <v>142</v>
      </c>
      <c r="BD12" s="31">
        <v>37.1</v>
      </c>
      <c r="BE12" s="29">
        <v>-241</v>
      </c>
      <c r="BF12" s="40">
        <v>273</v>
      </c>
      <c r="BG12" s="40">
        <v>398</v>
      </c>
      <c r="BH12" s="31">
        <v>145.80000000000001</v>
      </c>
      <c r="BI12" s="29">
        <v>125</v>
      </c>
      <c r="BJ12" s="40">
        <v>92</v>
      </c>
      <c r="BK12" s="40">
        <v>224</v>
      </c>
      <c r="BL12" s="31">
        <v>243.5</v>
      </c>
      <c r="BM12" s="29">
        <v>132</v>
      </c>
      <c r="BN12" s="40">
        <v>77</v>
      </c>
      <c r="BO12" s="40">
        <v>197</v>
      </c>
      <c r="BP12" s="31">
        <v>255.8</v>
      </c>
      <c r="BQ12" s="29">
        <v>120</v>
      </c>
      <c r="BR12" s="40">
        <v>1</v>
      </c>
      <c r="BS12" s="40">
        <v>1</v>
      </c>
      <c r="BT12" s="30">
        <v>100</v>
      </c>
      <c r="BU12" s="29">
        <v>0</v>
      </c>
      <c r="BV12" s="40">
        <v>4723</v>
      </c>
      <c r="BW12" s="40">
        <v>7000</v>
      </c>
      <c r="BX12" s="30">
        <v>148.19999999999999</v>
      </c>
      <c r="BY12" s="29">
        <v>2277</v>
      </c>
      <c r="BZ12" s="45">
        <v>92</v>
      </c>
      <c r="CA12" s="45">
        <v>224</v>
      </c>
      <c r="CB12" s="32">
        <v>132</v>
      </c>
      <c r="CC12" s="38"/>
      <c r="CD12" s="38"/>
      <c r="CE12" s="39"/>
      <c r="CF12" s="39"/>
    </row>
    <row r="13" spans="1:84" s="46" customFormat="1" ht="17.850000000000001" customHeight="1" x14ac:dyDescent="0.25">
      <c r="A13" s="72" t="s">
        <v>82</v>
      </c>
      <c r="B13" s="40">
        <v>2834</v>
      </c>
      <c r="C13" s="41">
        <v>3142</v>
      </c>
      <c r="D13" s="30">
        <v>110.9</v>
      </c>
      <c r="E13" s="29">
        <v>308</v>
      </c>
      <c r="F13" s="40">
        <v>1054</v>
      </c>
      <c r="G13" s="41">
        <v>1631</v>
      </c>
      <c r="H13" s="30">
        <v>154.69999999999999</v>
      </c>
      <c r="I13" s="29">
        <v>577</v>
      </c>
      <c r="J13" s="40">
        <v>917</v>
      </c>
      <c r="K13" s="40">
        <v>726</v>
      </c>
      <c r="L13" s="30">
        <v>79.2</v>
      </c>
      <c r="M13" s="29">
        <v>-191</v>
      </c>
      <c r="N13" s="40">
        <v>434</v>
      </c>
      <c r="O13" s="40">
        <v>493</v>
      </c>
      <c r="P13" s="31">
        <v>113.6</v>
      </c>
      <c r="Q13" s="29">
        <v>59</v>
      </c>
      <c r="R13" s="40">
        <v>5</v>
      </c>
      <c r="S13" s="40">
        <v>2</v>
      </c>
      <c r="T13" s="31">
        <v>40</v>
      </c>
      <c r="U13" s="32">
        <v>-3</v>
      </c>
      <c r="V13" s="42">
        <v>11</v>
      </c>
      <c r="W13" s="40">
        <v>13</v>
      </c>
      <c r="X13" s="31">
        <v>118.2</v>
      </c>
      <c r="Y13" s="32">
        <v>2</v>
      </c>
      <c r="Z13" s="47">
        <v>0</v>
      </c>
      <c r="AA13" s="42">
        <v>0</v>
      </c>
      <c r="AB13" s="31" t="s">
        <v>74</v>
      </c>
      <c r="AC13" s="32">
        <v>0</v>
      </c>
      <c r="AD13" s="40">
        <v>196</v>
      </c>
      <c r="AE13" s="40">
        <v>97</v>
      </c>
      <c r="AF13" s="31">
        <v>49.5</v>
      </c>
      <c r="AG13" s="29">
        <v>-99</v>
      </c>
      <c r="AH13" s="40">
        <v>35</v>
      </c>
      <c r="AI13" s="40" t="s">
        <v>77</v>
      </c>
      <c r="AJ13" s="31">
        <v>142.9</v>
      </c>
      <c r="AK13" s="29">
        <v>15</v>
      </c>
      <c r="AL13" s="40">
        <v>28</v>
      </c>
      <c r="AM13" s="40">
        <v>2</v>
      </c>
      <c r="AN13" s="31">
        <v>7.1</v>
      </c>
      <c r="AO13" s="29">
        <v>-26</v>
      </c>
      <c r="AP13" s="40">
        <v>866</v>
      </c>
      <c r="AQ13" s="40">
        <v>1468</v>
      </c>
      <c r="AR13" s="31">
        <v>169.5</v>
      </c>
      <c r="AS13" s="29">
        <v>602</v>
      </c>
      <c r="AT13" s="41">
        <v>3750</v>
      </c>
      <c r="AU13" s="40">
        <v>3339</v>
      </c>
      <c r="AV13" s="30">
        <v>89</v>
      </c>
      <c r="AW13" s="29">
        <v>-411</v>
      </c>
      <c r="AX13" s="43">
        <v>182</v>
      </c>
      <c r="AY13" s="43">
        <v>170</v>
      </c>
      <c r="AZ13" s="36">
        <v>93.4</v>
      </c>
      <c r="BA13" s="35">
        <v>-12</v>
      </c>
      <c r="BB13" s="44">
        <v>950</v>
      </c>
      <c r="BC13" s="40">
        <v>765</v>
      </c>
      <c r="BD13" s="31">
        <v>80.5</v>
      </c>
      <c r="BE13" s="29">
        <v>-185</v>
      </c>
      <c r="BF13" s="40">
        <v>1647</v>
      </c>
      <c r="BG13" s="40">
        <v>1720</v>
      </c>
      <c r="BH13" s="31">
        <v>104.4</v>
      </c>
      <c r="BI13" s="29">
        <v>73</v>
      </c>
      <c r="BJ13" s="40">
        <v>364</v>
      </c>
      <c r="BK13" s="40">
        <v>556</v>
      </c>
      <c r="BL13" s="31">
        <v>152.69999999999999</v>
      </c>
      <c r="BM13" s="29">
        <v>192</v>
      </c>
      <c r="BN13" s="40">
        <v>306</v>
      </c>
      <c r="BO13" s="40">
        <v>493</v>
      </c>
      <c r="BP13" s="31">
        <v>161.1</v>
      </c>
      <c r="BQ13" s="29">
        <v>187</v>
      </c>
      <c r="BR13" s="40">
        <v>30</v>
      </c>
      <c r="BS13" s="40">
        <v>31</v>
      </c>
      <c r="BT13" s="30">
        <v>103.3</v>
      </c>
      <c r="BU13" s="29">
        <v>1</v>
      </c>
      <c r="BV13" s="40">
        <v>4557</v>
      </c>
      <c r="BW13" s="40">
        <v>7745</v>
      </c>
      <c r="BX13" s="30">
        <v>170</v>
      </c>
      <c r="BY13" s="29">
        <v>3188</v>
      </c>
      <c r="BZ13" s="45">
        <v>12</v>
      </c>
      <c r="CA13" s="45">
        <v>18</v>
      </c>
      <c r="CB13" s="32">
        <v>6</v>
      </c>
      <c r="CC13" s="38"/>
      <c r="CD13" s="38"/>
      <c r="CE13" s="39"/>
      <c r="CF13" s="39"/>
    </row>
    <row r="14" spans="1:84" s="48" customFormat="1" ht="17.850000000000001" customHeight="1" x14ac:dyDescent="0.25">
      <c r="A14" s="72" t="s">
        <v>83</v>
      </c>
      <c r="B14" s="40">
        <v>5486</v>
      </c>
      <c r="C14" s="41">
        <v>5379</v>
      </c>
      <c r="D14" s="30">
        <v>98</v>
      </c>
      <c r="E14" s="29">
        <v>-107</v>
      </c>
      <c r="F14" s="40">
        <v>1264</v>
      </c>
      <c r="G14" s="41">
        <v>1817</v>
      </c>
      <c r="H14" s="30">
        <v>143.80000000000001</v>
      </c>
      <c r="I14" s="29">
        <v>553</v>
      </c>
      <c r="J14" s="40">
        <v>1572</v>
      </c>
      <c r="K14" s="40">
        <v>991</v>
      </c>
      <c r="L14" s="30">
        <v>63</v>
      </c>
      <c r="M14" s="29">
        <v>-581</v>
      </c>
      <c r="N14" s="40">
        <v>610</v>
      </c>
      <c r="O14" s="40">
        <v>592</v>
      </c>
      <c r="P14" s="31">
        <v>97</v>
      </c>
      <c r="Q14" s="29">
        <v>-18</v>
      </c>
      <c r="R14" s="40">
        <v>3</v>
      </c>
      <c r="S14" s="40">
        <v>0</v>
      </c>
      <c r="T14" s="31">
        <v>0</v>
      </c>
      <c r="U14" s="32">
        <v>-3</v>
      </c>
      <c r="V14" s="42">
        <v>10</v>
      </c>
      <c r="W14" s="40">
        <v>1</v>
      </c>
      <c r="X14" s="31">
        <v>10</v>
      </c>
      <c r="Y14" s="32">
        <v>-9</v>
      </c>
      <c r="Z14" s="42">
        <v>1</v>
      </c>
      <c r="AA14" s="42">
        <v>0</v>
      </c>
      <c r="AB14" s="31">
        <v>0</v>
      </c>
      <c r="AC14" s="32">
        <v>-1</v>
      </c>
      <c r="AD14" s="40">
        <v>334</v>
      </c>
      <c r="AE14" s="40">
        <v>301</v>
      </c>
      <c r="AF14" s="31">
        <v>90.1</v>
      </c>
      <c r="AG14" s="29">
        <v>-33</v>
      </c>
      <c r="AH14" s="40">
        <v>37</v>
      </c>
      <c r="AI14" s="40" t="s">
        <v>124</v>
      </c>
      <c r="AJ14" s="31">
        <v>48.6</v>
      </c>
      <c r="AK14" s="29">
        <v>-19</v>
      </c>
      <c r="AL14" s="40">
        <v>283</v>
      </c>
      <c r="AM14" s="40">
        <v>121</v>
      </c>
      <c r="AN14" s="31">
        <v>42.8</v>
      </c>
      <c r="AO14" s="29">
        <v>-162</v>
      </c>
      <c r="AP14" s="40">
        <v>962</v>
      </c>
      <c r="AQ14" s="40">
        <v>1610</v>
      </c>
      <c r="AR14" s="31">
        <v>167.4</v>
      </c>
      <c r="AS14" s="29">
        <v>648</v>
      </c>
      <c r="AT14" s="41">
        <v>3140</v>
      </c>
      <c r="AU14" s="40">
        <v>3168</v>
      </c>
      <c r="AV14" s="30">
        <v>100.9</v>
      </c>
      <c r="AW14" s="29">
        <v>28</v>
      </c>
      <c r="AX14" s="43">
        <v>405</v>
      </c>
      <c r="AY14" s="43">
        <v>362</v>
      </c>
      <c r="AZ14" s="36">
        <v>89.4</v>
      </c>
      <c r="BA14" s="35">
        <v>-43</v>
      </c>
      <c r="BB14" s="44">
        <v>2111</v>
      </c>
      <c r="BC14" s="40">
        <v>1420</v>
      </c>
      <c r="BD14" s="31">
        <v>67.3</v>
      </c>
      <c r="BE14" s="29">
        <v>-691</v>
      </c>
      <c r="BF14" s="40">
        <v>3692</v>
      </c>
      <c r="BG14" s="40">
        <v>4008</v>
      </c>
      <c r="BH14" s="31">
        <v>108.6</v>
      </c>
      <c r="BI14" s="29">
        <v>316</v>
      </c>
      <c r="BJ14" s="40">
        <v>363</v>
      </c>
      <c r="BK14" s="40">
        <v>690</v>
      </c>
      <c r="BL14" s="31">
        <v>190.1</v>
      </c>
      <c r="BM14" s="29">
        <v>327</v>
      </c>
      <c r="BN14" s="40">
        <v>295</v>
      </c>
      <c r="BO14" s="40">
        <v>583</v>
      </c>
      <c r="BP14" s="31">
        <v>197.6</v>
      </c>
      <c r="BQ14" s="29">
        <v>288</v>
      </c>
      <c r="BR14" s="40">
        <v>131</v>
      </c>
      <c r="BS14" s="40">
        <v>97</v>
      </c>
      <c r="BT14" s="30">
        <v>74</v>
      </c>
      <c r="BU14" s="29">
        <v>-34</v>
      </c>
      <c r="BV14" s="40">
        <v>7187</v>
      </c>
      <c r="BW14" s="40">
        <v>7265</v>
      </c>
      <c r="BX14" s="30">
        <v>101.1</v>
      </c>
      <c r="BY14" s="29">
        <v>78</v>
      </c>
      <c r="BZ14" s="45">
        <v>3</v>
      </c>
      <c r="CA14" s="45">
        <v>7</v>
      </c>
      <c r="CB14" s="32">
        <v>4</v>
      </c>
      <c r="CC14" s="38"/>
      <c r="CD14" s="38"/>
      <c r="CE14" s="39"/>
      <c r="CF14" s="39"/>
    </row>
    <row r="15" spans="1:84" s="48" customFormat="1" ht="17.850000000000001" customHeight="1" x14ac:dyDescent="0.25">
      <c r="A15" s="72" t="s">
        <v>84</v>
      </c>
      <c r="B15" s="40">
        <v>2260</v>
      </c>
      <c r="C15" s="41">
        <v>2422</v>
      </c>
      <c r="D15" s="30">
        <v>107.2</v>
      </c>
      <c r="E15" s="29">
        <v>162</v>
      </c>
      <c r="F15" s="40">
        <v>656</v>
      </c>
      <c r="G15" s="41">
        <v>1286</v>
      </c>
      <c r="H15" s="30">
        <v>196</v>
      </c>
      <c r="I15" s="29">
        <v>630</v>
      </c>
      <c r="J15" s="40">
        <v>936</v>
      </c>
      <c r="K15" s="40">
        <v>570</v>
      </c>
      <c r="L15" s="30">
        <v>60.9</v>
      </c>
      <c r="M15" s="29">
        <v>-366</v>
      </c>
      <c r="N15" s="40">
        <v>301</v>
      </c>
      <c r="O15" s="40">
        <v>364</v>
      </c>
      <c r="P15" s="31">
        <v>120.9</v>
      </c>
      <c r="Q15" s="29">
        <v>63</v>
      </c>
      <c r="R15" s="40">
        <v>2</v>
      </c>
      <c r="S15" s="40">
        <v>0</v>
      </c>
      <c r="T15" s="31">
        <v>0</v>
      </c>
      <c r="U15" s="32">
        <v>-2</v>
      </c>
      <c r="V15" s="42">
        <v>7</v>
      </c>
      <c r="W15" s="40">
        <v>2</v>
      </c>
      <c r="X15" s="31">
        <v>28.6</v>
      </c>
      <c r="Y15" s="32">
        <v>-5</v>
      </c>
      <c r="Z15" s="42">
        <v>1</v>
      </c>
      <c r="AA15" s="42">
        <v>0</v>
      </c>
      <c r="AB15" s="31">
        <v>0</v>
      </c>
      <c r="AC15" s="32">
        <v>-1</v>
      </c>
      <c r="AD15" s="40">
        <v>181</v>
      </c>
      <c r="AE15" s="40">
        <v>84</v>
      </c>
      <c r="AF15" s="31">
        <v>46.4</v>
      </c>
      <c r="AG15" s="29">
        <v>-97</v>
      </c>
      <c r="AH15" s="40">
        <v>14</v>
      </c>
      <c r="AI15" s="40" t="s">
        <v>125</v>
      </c>
      <c r="AJ15" s="31">
        <v>50</v>
      </c>
      <c r="AK15" s="29">
        <v>-7</v>
      </c>
      <c r="AL15" s="40">
        <v>75</v>
      </c>
      <c r="AM15" s="40">
        <v>10</v>
      </c>
      <c r="AN15" s="31">
        <v>13.3</v>
      </c>
      <c r="AO15" s="29">
        <v>-65</v>
      </c>
      <c r="AP15" s="40">
        <v>513</v>
      </c>
      <c r="AQ15" s="40">
        <v>1140</v>
      </c>
      <c r="AR15" s="31">
        <v>222.2</v>
      </c>
      <c r="AS15" s="29">
        <v>627</v>
      </c>
      <c r="AT15" s="41">
        <v>2765</v>
      </c>
      <c r="AU15" s="40">
        <v>2182</v>
      </c>
      <c r="AV15" s="30">
        <v>78.900000000000006</v>
      </c>
      <c r="AW15" s="29">
        <v>-583</v>
      </c>
      <c r="AX15" s="43">
        <v>232</v>
      </c>
      <c r="AY15" s="43">
        <v>210</v>
      </c>
      <c r="AZ15" s="36">
        <v>90.5</v>
      </c>
      <c r="BA15" s="35">
        <v>-22</v>
      </c>
      <c r="BB15" s="44">
        <v>1096</v>
      </c>
      <c r="BC15" s="40">
        <v>666</v>
      </c>
      <c r="BD15" s="31">
        <v>60.8</v>
      </c>
      <c r="BE15" s="29">
        <v>-430</v>
      </c>
      <c r="BF15" s="40">
        <v>1137</v>
      </c>
      <c r="BG15" s="40">
        <v>1341</v>
      </c>
      <c r="BH15" s="31">
        <v>117.9</v>
      </c>
      <c r="BI15" s="29">
        <v>204</v>
      </c>
      <c r="BJ15" s="40">
        <v>188</v>
      </c>
      <c r="BK15" s="40">
        <v>476</v>
      </c>
      <c r="BL15" s="31">
        <v>253.2</v>
      </c>
      <c r="BM15" s="29">
        <v>288</v>
      </c>
      <c r="BN15" s="40">
        <v>162</v>
      </c>
      <c r="BO15" s="40">
        <v>424</v>
      </c>
      <c r="BP15" s="31">
        <v>261.7</v>
      </c>
      <c r="BQ15" s="29">
        <v>262</v>
      </c>
      <c r="BR15" s="40">
        <v>42</v>
      </c>
      <c r="BS15" s="40">
        <v>19</v>
      </c>
      <c r="BT15" s="30">
        <v>45.2</v>
      </c>
      <c r="BU15" s="29">
        <v>-23</v>
      </c>
      <c r="BV15" s="40">
        <v>5455</v>
      </c>
      <c r="BW15" s="40">
        <v>6213</v>
      </c>
      <c r="BX15" s="30">
        <v>113.9</v>
      </c>
      <c r="BY15" s="29">
        <v>758</v>
      </c>
      <c r="BZ15" s="45">
        <v>4</v>
      </c>
      <c r="CA15" s="45">
        <v>25</v>
      </c>
      <c r="CB15" s="32">
        <v>21</v>
      </c>
      <c r="CC15" s="38"/>
      <c r="CD15" s="38"/>
      <c r="CE15" s="39"/>
      <c r="CF15" s="39"/>
    </row>
    <row r="16" spans="1:84" s="48" customFormat="1" ht="17.850000000000001" customHeight="1" x14ac:dyDescent="0.25">
      <c r="A16" s="72" t="s">
        <v>85</v>
      </c>
      <c r="B16" s="40">
        <v>2035</v>
      </c>
      <c r="C16" s="41">
        <v>1866</v>
      </c>
      <c r="D16" s="30">
        <v>91.7</v>
      </c>
      <c r="E16" s="29">
        <v>-169</v>
      </c>
      <c r="F16" s="40">
        <v>585</v>
      </c>
      <c r="G16" s="41">
        <v>1126</v>
      </c>
      <c r="H16" s="30">
        <v>192.5</v>
      </c>
      <c r="I16" s="29">
        <v>541</v>
      </c>
      <c r="J16" s="40">
        <v>1198</v>
      </c>
      <c r="K16" s="40">
        <v>433</v>
      </c>
      <c r="L16" s="30">
        <v>36.1</v>
      </c>
      <c r="M16" s="29">
        <v>-765</v>
      </c>
      <c r="N16" s="40">
        <v>293</v>
      </c>
      <c r="O16" s="40">
        <v>240</v>
      </c>
      <c r="P16" s="31">
        <v>81.900000000000006</v>
      </c>
      <c r="Q16" s="29">
        <v>-53</v>
      </c>
      <c r="R16" s="40">
        <v>3</v>
      </c>
      <c r="S16" s="40">
        <v>2</v>
      </c>
      <c r="T16" s="31">
        <v>66.7</v>
      </c>
      <c r="U16" s="32">
        <v>-1</v>
      </c>
      <c r="V16" s="42">
        <v>11</v>
      </c>
      <c r="W16" s="40">
        <v>12</v>
      </c>
      <c r="X16" s="31">
        <v>109.1</v>
      </c>
      <c r="Y16" s="32">
        <v>1</v>
      </c>
      <c r="Z16" s="42">
        <v>7</v>
      </c>
      <c r="AA16" s="42">
        <v>3</v>
      </c>
      <c r="AB16" s="31">
        <v>42.9</v>
      </c>
      <c r="AC16" s="32">
        <v>-4</v>
      </c>
      <c r="AD16" s="40">
        <v>48</v>
      </c>
      <c r="AE16" s="40">
        <v>33</v>
      </c>
      <c r="AF16" s="31">
        <v>68.8</v>
      </c>
      <c r="AG16" s="29">
        <v>-15</v>
      </c>
      <c r="AH16" s="40">
        <v>4</v>
      </c>
      <c r="AI16" s="40" t="s">
        <v>76</v>
      </c>
      <c r="AJ16" s="31">
        <v>75</v>
      </c>
      <c r="AK16" s="29">
        <v>-1</v>
      </c>
      <c r="AL16" s="40">
        <v>35</v>
      </c>
      <c r="AM16" s="40">
        <v>9</v>
      </c>
      <c r="AN16" s="31">
        <v>25.7</v>
      </c>
      <c r="AO16" s="29">
        <v>-26</v>
      </c>
      <c r="AP16" s="40">
        <v>347</v>
      </c>
      <c r="AQ16" s="40">
        <v>943</v>
      </c>
      <c r="AR16" s="31">
        <v>271.8</v>
      </c>
      <c r="AS16" s="29">
        <v>596</v>
      </c>
      <c r="AT16" s="41">
        <v>3658</v>
      </c>
      <c r="AU16" s="40">
        <v>2271</v>
      </c>
      <c r="AV16" s="30">
        <v>62.1</v>
      </c>
      <c r="AW16" s="29">
        <v>-1387</v>
      </c>
      <c r="AX16" s="43">
        <v>198</v>
      </c>
      <c r="AY16" s="43">
        <v>161</v>
      </c>
      <c r="AZ16" s="36">
        <v>81.3</v>
      </c>
      <c r="BA16" s="35">
        <v>-37</v>
      </c>
      <c r="BB16" s="44">
        <v>1548</v>
      </c>
      <c r="BC16" s="40">
        <v>582</v>
      </c>
      <c r="BD16" s="31">
        <v>37.6</v>
      </c>
      <c r="BE16" s="29">
        <v>-966</v>
      </c>
      <c r="BF16" s="40">
        <v>626</v>
      </c>
      <c r="BG16" s="40">
        <v>957</v>
      </c>
      <c r="BH16" s="31">
        <v>152.9</v>
      </c>
      <c r="BI16" s="29">
        <v>331</v>
      </c>
      <c r="BJ16" s="40">
        <v>140</v>
      </c>
      <c r="BK16" s="40">
        <v>470</v>
      </c>
      <c r="BL16" s="31">
        <v>335.7</v>
      </c>
      <c r="BM16" s="29">
        <v>330</v>
      </c>
      <c r="BN16" s="40">
        <v>122</v>
      </c>
      <c r="BO16" s="40">
        <v>383</v>
      </c>
      <c r="BP16" s="31">
        <v>313.89999999999998</v>
      </c>
      <c r="BQ16" s="29">
        <v>261</v>
      </c>
      <c r="BR16" s="40">
        <v>74</v>
      </c>
      <c r="BS16" s="40">
        <v>35</v>
      </c>
      <c r="BT16" s="30">
        <v>47.3</v>
      </c>
      <c r="BU16" s="29">
        <v>-39</v>
      </c>
      <c r="BV16" s="40">
        <v>5671</v>
      </c>
      <c r="BW16" s="40">
        <v>6163</v>
      </c>
      <c r="BX16" s="30">
        <v>108.7</v>
      </c>
      <c r="BY16" s="29">
        <v>492</v>
      </c>
      <c r="BZ16" s="45">
        <v>2</v>
      </c>
      <c r="CA16" s="45">
        <v>13</v>
      </c>
      <c r="CB16" s="32">
        <v>11</v>
      </c>
      <c r="CC16" s="38"/>
      <c r="CD16" s="38"/>
      <c r="CE16" s="39"/>
      <c r="CF16" s="39"/>
    </row>
    <row r="17" spans="1:84" s="48" customFormat="1" ht="17.850000000000001" customHeight="1" x14ac:dyDescent="0.25">
      <c r="A17" s="72" t="s">
        <v>86</v>
      </c>
      <c r="B17" s="40">
        <v>9979</v>
      </c>
      <c r="C17" s="41">
        <v>10674</v>
      </c>
      <c r="D17" s="30">
        <v>107</v>
      </c>
      <c r="E17" s="29">
        <v>695</v>
      </c>
      <c r="F17" s="40">
        <v>1485</v>
      </c>
      <c r="G17" s="41">
        <v>2504</v>
      </c>
      <c r="H17" s="30">
        <v>168.6</v>
      </c>
      <c r="I17" s="29">
        <v>1019</v>
      </c>
      <c r="J17" s="40">
        <v>2530</v>
      </c>
      <c r="K17" s="40">
        <v>1943</v>
      </c>
      <c r="L17" s="30">
        <v>76.8</v>
      </c>
      <c r="M17" s="29">
        <v>-587</v>
      </c>
      <c r="N17" s="40">
        <v>609</v>
      </c>
      <c r="O17" s="40">
        <v>790</v>
      </c>
      <c r="P17" s="31">
        <v>129.69999999999999</v>
      </c>
      <c r="Q17" s="29">
        <v>181</v>
      </c>
      <c r="R17" s="40">
        <v>7</v>
      </c>
      <c r="S17" s="40">
        <v>1</v>
      </c>
      <c r="T17" s="31">
        <v>14.3</v>
      </c>
      <c r="U17" s="32">
        <v>-6</v>
      </c>
      <c r="V17" s="42">
        <v>21</v>
      </c>
      <c r="W17" s="40">
        <v>11</v>
      </c>
      <c r="X17" s="31">
        <v>52.4</v>
      </c>
      <c r="Y17" s="32">
        <v>-10</v>
      </c>
      <c r="Z17" s="42">
        <v>0</v>
      </c>
      <c r="AA17" s="42">
        <v>0</v>
      </c>
      <c r="AB17" s="31" t="s">
        <v>74</v>
      </c>
      <c r="AC17" s="32">
        <v>0</v>
      </c>
      <c r="AD17" s="40">
        <v>286</v>
      </c>
      <c r="AE17" s="40">
        <v>268</v>
      </c>
      <c r="AF17" s="31">
        <v>93.7</v>
      </c>
      <c r="AG17" s="29">
        <v>-18</v>
      </c>
      <c r="AH17" s="40">
        <v>10</v>
      </c>
      <c r="AI17" s="40" t="s">
        <v>116</v>
      </c>
      <c r="AJ17" s="31">
        <v>40</v>
      </c>
      <c r="AK17" s="29">
        <v>-6</v>
      </c>
      <c r="AL17" s="40">
        <v>33</v>
      </c>
      <c r="AM17" s="40">
        <v>19</v>
      </c>
      <c r="AN17" s="31">
        <v>57.6</v>
      </c>
      <c r="AO17" s="29">
        <v>-14</v>
      </c>
      <c r="AP17" s="40">
        <v>1062</v>
      </c>
      <c r="AQ17" s="40">
        <v>2105</v>
      </c>
      <c r="AR17" s="31">
        <v>198.2</v>
      </c>
      <c r="AS17" s="29">
        <v>1043</v>
      </c>
      <c r="AT17" s="41">
        <v>3950</v>
      </c>
      <c r="AU17" s="40">
        <v>3274</v>
      </c>
      <c r="AV17" s="30">
        <v>82.9</v>
      </c>
      <c r="AW17" s="29">
        <v>-676</v>
      </c>
      <c r="AX17" s="43">
        <v>448</v>
      </c>
      <c r="AY17" s="43">
        <v>347</v>
      </c>
      <c r="AZ17" s="36">
        <v>77.5</v>
      </c>
      <c r="BA17" s="35">
        <v>-101</v>
      </c>
      <c r="BB17" s="44">
        <v>3035</v>
      </c>
      <c r="BC17" s="40">
        <v>2105</v>
      </c>
      <c r="BD17" s="31">
        <v>69.400000000000006</v>
      </c>
      <c r="BE17" s="29">
        <v>-930</v>
      </c>
      <c r="BF17" s="40">
        <v>7856</v>
      </c>
      <c r="BG17" s="40">
        <v>7952</v>
      </c>
      <c r="BH17" s="31">
        <v>101.2</v>
      </c>
      <c r="BI17" s="29">
        <v>96</v>
      </c>
      <c r="BJ17" s="40">
        <v>371</v>
      </c>
      <c r="BK17" s="40">
        <v>975</v>
      </c>
      <c r="BL17" s="31">
        <v>262.8</v>
      </c>
      <c r="BM17" s="29">
        <v>604</v>
      </c>
      <c r="BN17" s="40">
        <v>292</v>
      </c>
      <c r="BO17" s="40">
        <v>864</v>
      </c>
      <c r="BP17" s="31">
        <v>295.89999999999998</v>
      </c>
      <c r="BQ17" s="29">
        <v>572</v>
      </c>
      <c r="BR17" s="40">
        <v>82</v>
      </c>
      <c r="BS17" s="40">
        <v>76</v>
      </c>
      <c r="BT17" s="30">
        <v>92.7</v>
      </c>
      <c r="BU17" s="29">
        <v>-6</v>
      </c>
      <c r="BV17" s="40">
        <v>5057</v>
      </c>
      <c r="BW17" s="40">
        <v>7067</v>
      </c>
      <c r="BX17" s="30">
        <v>139.69999999999999</v>
      </c>
      <c r="BY17" s="29">
        <v>2010</v>
      </c>
      <c r="BZ17" s="45">
        <v>5</v>
      </c>
      <c r="CA17" s="45">
        <v>13</v>
      </c>
      <c r="CB17" s="32">
        <v>8</v>
      </c>
      <c r="CC17" s="38"/>
      <c r="CD17" s="38"/>
      <c r="CE17" s="39"/>
      <c r="CF17" s="39"/>
    </row>
    <row r="18" spans="1:84" s="48" customFormat="1" ht="17.850000000000001" customHeight="1" x14ac:dyDescent="0.25">
      <c r="A18" s="72" t="s">
        <v>87</v>
      </c>
      <c r="B18" s="40">
        <v>14326</v>
      </c>
      <c r="C18" s="41">
        <v>6883</v>
      </c>
      <c r="D18" s="30">
        <v>48</v>
      </c>
      <c r="E18" s="29">
        <v>-7443</v>
      </c>
      <c r="F18" s="40">
        <v>2089</v>
      </c>
      <c r="G18" s="41">
        <v>3539</v>
      </c>
      <c r="H18" s="30">
        <v>169.4</v>
      </c>
      <c r="I18" s="29">
        <v>1450</v>
      </c>
      <c r="J18" s="40">
        <v>3832</v>
      </c>
      <c r="K18" s="40">
        <v>2119</v>
      </c>
      <c r="L18" s="30">
        <v>55.3</v>
      </c>
      <c r="M18" s="29">
        <v>-1713</v>
      </c>
      <c r="N18" s="40">
        <v>1139</v>
      </c>
      <c r="O18" s="40">
        <v>1049</v>
      </c>
      <c r="P18" s="31">
        <v>92.1</v>
      </c>
      <c r="Q18" s="29">
        <v>-90</v>
      </c>
      <c r="R18" s="40">
        <v>13</v>
      </c>
      <c r="S18" s="40">
        <v>4</v>
      </c>
      <c r="T18" s="31">
        <v>30.8</v>
      </c>
      <c r="U18" s="32">
        <v>-9</v>
      </c>
      <c r="V18" s="42">
        <v>21</v>
      </c>
      <c r="W18" s="40">
        <v>7</v>
      </c>
      <c r="X18" s="31">
        <v>33.299999999999997</v>
      </c>
      <c r="Y18" s="32">
        <v>-14</v>
      </c>
      <c r="Z18" s="42">
        <v>1</v>
      </c>
      <c r="AA18" s="42">
        <v>0</v>
      </c>
      <c r="AB18" s="31">
        <v>0</v>
      </c>
      <c r="AC18" s="32">
        <v>-1</v>
      </c>
      <c r="AD18" s="40">
        <v>694</v>
      </c>
      <c r="AE18" s="40">
        <v>430</v>
      </c>
      <c r="AF18" s="31">
        <v>62</v>
      </c>
      <c r="AG18" s="29">
        <v>-264</v>
      </c>
      <c r="AH18" s="40">
        <v>115</v>
      </c>
      <c r="AI18" s="40" t="s">
        <v>107</v>
      </c>
      <c r="AJ18" s="31">
        <v>39.1</v>
      </c>
      <c r="AK18" s="29">
        <v>-70</v>
      </c>
      <c r="AL18" s="40">
        <v>296</v>
      </c>
      <c r="AM18" s="40">
        <v>158</v>
      </c>
      <c r="AN18" s="31">
        <v>53.4</v>
      </c>
      <c r="AO18" s="29">
        <v>-138</v>
      </c>
      <c r="AP18" s="40">
        <v>1427</v>
      </c>
      <c r="AQ18" s="40">
        <v>3118</v>
      </c>
      <c r="AR18" s="31">
        <v>218.5</v>
      </c>
      <c r="AS18" s="29">
        <v>1691</v>
      </c>
      <c r="AT18" s="41">
        <v>3792</v>
      </c>
      <c r="AU18" s="40">
        <v>3006</v>
      </c>
      <c r="AV18" s="30">
        <v>79.3</v>
      </c>
      <c r="AW18" s="29">
        <v>-786</v>
      </c>
      <c r="AX18" s="43">
        <v>787</v>
      </c>
      <c r="AY18" s="43">
        <v>676</v>
      </c>
      <c r="AZ18" s="36">
        <v>85.9</v>
      </c>
      <c r="BA18" s="35">
        <v>-111</v>
      </c>
      <c r="BB18" s="44">
        <v>4242</v>
      </c>
      <c r="BC18" s="40">
        <v>3054</v>
      </c>
      <c r="BD18" s="31">
        <v>72</v>
      </c>
      <c r="BE18" s="29">
        <v>-1188</v>
      </c>
      <c r="BF18" s="40">
        <v>2567</v>
      </c>
      <c r="BG18" s="40">
        <v>3281</v>
      </c>
      <c r="BH18" s="31">
        <v>127.8</v>
      </c>
      <c r="BI18" s="29">
        <v>714</v>
      </c>
      <c r="BJ18" s="40">
        <v>438</v>
      </c>
      <c r="BK18" s="40">
        <v>1027</v>
      </c>
      <c r="BL18" s="31">
        <v>234.5</v>
      </c>
      <c r="BM18" s="29">
        <v>589</v>
      </c>
      <c r="BN18" s="40">
        <v>374</v>
      </c>
      <c r="BO18" s="40">
        <v>897</v>
      </c>
      <c r="BP18" s="31">
        <v>239.8</v>
      </c>
      <c r="BQ18" s="29">
        <v>523</v>
      </c>
      <c r="BR18" s="40">
        <v>97</v>
      </c>
      <c r="BS18" s="40">
        <v>84</v>
      </c>
      <c r="BT18" s="30">
        <v>86.6</v>
      </c>
      <c r="BU18" s="29">
        <v>-13</v>
      </c>
      <c r="BV18" s="40">
        <v>5847</v>
      </c>
      <c r="BW18" s="40">
        <v>8666</v>
      </c>
      <c r="BX18" s="30">
        <v>148.19999999999999</v>
      </c>
      <c r="BY18" s="29">
        <v>2819</v>
      </c>
      <c r="BZ18" s="45">
        <v>5</v>
      </c>
      <c r="CA18" s="45">
        <v>12</v>
      </c>
      <c r="CB18" s="32">
        <v>7</v>
      </c>
      <c r="CC18" s="38"/>
      <c r="CD18" s="38"/>
      <c r="CE18" s="39"/>
      <c r="CF18" s="39"/>
    </row>
    <row r="19" spans="1:84" s="48" customFormat="1" ht="17.850000000000001" customHeight="1" x14ac:dyDescent="0.25">
      <c r="A19" s="72" t="s">
        <v>88</v>
      </c>
      <c r="B19" s="40">
        <v>10446</v>
      </c>
      <c r="C19" s="41">
        <v>10160</v>
      </c>
      <c r="D19" s="30">
        <v>97.3</v>
      </c>
      <c r="E19" s="29">
        <v>-286</v>
      </c>
      <c r="F19" s="40">
        <v>2456</v>
      </c>
      <c r="G19" s="41">
        <v>3215</v>
      </c>
      <c r="H19" s="30">
        <v>130.9</v>
      </c>
      <c r="I19" s="29">
        <v>759</v>
      </c>
      <c r="J19" s="40">
        <v>2616</v>
      </c>
      <c r="K19" s="40">
        <v>1828</v>
      </c>
      <c r="L19" s="30">
        <v>69.900000000000006</v>
      </c>
      <c r="M19" s="29">
        <v>-788</v>
      </c>
      <c r="N19" s="40">
        <v>907</v>
      </c>
      <c r="O19" s="40">
        <v>840</v>
      </c>
      <c r="P19" s="31">
        <v>92.6</v>
      </c>
      <c r="Q19" s="29">
        <v>-67</v>
      </c>
      <c r="R19" s="40">
        <v>9</v>
      </c>
      <c r="S19" s="40">
        <v>3</v>
      </c>
      <c r="T19" s="31">
        <v>33.299999999999997</v>
      </c>
      <c r="U19" s="32">
        <v>-6</v>
      </c>
      <c r="V19" s="42">
        <v>27</v>
      </c>
      <c r="W19" s="40">
        <v>13</v>
      </c>
      <c r="X19" s="31">
        <v>48.1</v>
      </c>
      <c r="Y19" s="32">
        <v>-14</v>
      </c>
      <c r="Z19" s="42">
        <v>0</v>
      </c>
      <c r="AA19" s="42">
        <v>0</v>
      </c>
      <c r="AB19" s="31" t="s">
        <v>74</v>
      </c>
      <c r="AC19" s="32">
        <v>0</v>
      </c>
      <c r="AD19" s="40">
        <v>520</v>
      </c>
      <c r="AE19" s="40">
        <v>382</v>
      </c>
      <c r="AF19" s="31">
        <v>73.5</v>
      </c>
      <c r="AG19" s="29">
        <v>-138</v>
      </c>
      <c r="AH19" s="40">
        <v>113</v>
      </c>
      <c r="AI19" s="40" t="s">
        <v>117</v>
      </c>
      <c r="AJ19" s="31">
        <v>117.7</v>
      </c>
      <c r="AK19" s="29">
        <v>20</v>
      </c>
      <c r="AL19" s="40">
        <v>198</v>
      </c>
      <c r="AM19" s="40">
        <v>49</v>
      </c>
      <c r="AN19" s="31">
        <v>24.7</v>
      </c>
      <c r="AO19" s="29">
        <v>-149</v>
      </c>
      <c r="AP19" s="40">
        <v>1978</v>
      </c>
      <c r="AQ19" s="40">
        <v>2867</v>
      </c>
      <c r="AR19" s="31">
        <v>144.9</v>
      </c>
      <c r="AS19" s="29">
        <v>889</v>
      </c>
      <c r="AT19" s="41">
        <v>2981</v>
      </c>
      <c r="AU19" s="40">
        <v>2944</v>
      </c>
      <c r="AV19" s="30">
        <v>98.8</v>
      </c>
      <c r="AW19" s="29">
        <v>-37</v>
      </c>
      <c r="AX19" s="43">
        <v>532</v>
      </c>
      <c r="AY19" s="43">
        <v>477</v>
      </c>
      <c r="AZ19" s="36">
        <v>89.7</v>
      </c>
      <c r="BA19" s="35">
        <v>-55</v>
      </c>
      <c r="BB19" s="44">
        <v>2756</v>
      </c>
      <c r="BC19" s="40">
        <v>1841</v>
      </c>
      <c r="BD19" s="31">
        <v>66.8</v>
      </c>
      <c r="BE19" s="29">
        <v>-915</v>
      </c>
      <c r="BF19" s="40">
        <v>6862</v>
      </c>
      <c r="BG19" s="40">
        <v>7382</v>
      </c>
      <c r="BH19" s="31">
        <v>107.6</v>
      </c>
      <c r="BI19" s="29">
        <v>520</v>
      </c>
      <c r="BJ19" s="40">
        <v>677</v>
      </c>
      <c r="BK19" s="40">
        <v>1372</v>
      </c>
      <c r="BL19" s="31">
        <v>202.7</v>
      </c>
      <c r="BM19" s="29">
        <v>695</v>
      </c>
      <c r="BN19" s="40">
        <v>591</v>
      </c>
      <c r="BO19" s="40">
        <v>1244</v>
      </c>
      <c r="BP19" s="31">
        <v>210.5</v>
      </c>
      <c r="BQ19" s="29">
        <v>653</v>
      </c>
      <c r="BR19" s="40">
        <v>67</v>
      </c>
      <c r="BS19" s="40">
        <v>18</v>
      </c>
      <c r="BT19" s="30">
        <v>26.9</v>
      </c>
      <c r="BU19" s="29">
        <v>-49</v>
      </c>
      <c r="BV19" s="40">
        <v>5019</v>
      </c>
      <c r="BW19" s="40">
        <v>6959</v>
      </c>
      <c r="BX19" s="30">
        <v>138.69999999999999</v>
      </c>
      <c r="BY19" s="29">
        <v>1940</v>
      </c>
      <c r="BZ19" s="45">
        <v>10</v>
      </c>
      <c r="CA19" s="45">
        <v>76</v>
      </c>
      <c r="CB19" s="32">
        <v>66</v>
      </c>
      <c r="CC19" s="38"/>
      <c r="CD19" s="38"/>
      <c r="CE19" s="39"/>
      <c r="CF19" s="39"/>
    </row>
    <row r="20" spans="1:84" s="48" customFormat="1" ht="17.850000000000001" customHeight="1" x14ac:dyDescent="0.25">
      <c r="A20" s="72" t="s">
        <v>89</v>
      </c>
      <c r="B20" s="40">
        <v>12388</v>
      </c>
      <c r="C20" s="41">
        <v>7166</v>
      </c>
      <c r="D20" s="30">
        <v>57.8</v>
      </c>
      <c r="E20" s="29">
        <v>-5222</v>
      </c>
      <c r="F20" s="40">
        <v>2253</v>
      </c>
      <c r="G20" s="41">
        <v>3404</v>
      </c>
      <c r="H20" s="30">
        <v>151.1</v>
      </c>
      <c r="I20" s="29">
        <v>1151</v>
      </c>
      <c r="J20" s="40">
        <v>3613</v>
      </c>
      <c r="K20" s="40">
        <v>1619</v>
      </c>
      <c r="L20" s="30">
        <v>44.8</v>
      </c>
      <c r="M20" s="29">
        <v>-1994</v>
      </c>
      <c r="N20" s="40">
        <v>757</v>
      </c>
      <c r="O20" s="40">
        <v>1000</v>
      </c>
      <c r="P20" s="31">
        <v>132.1</v>
      </c>
      <c r="Q20" s="29">
        <v>243</v>
      </c>
      <c r="R20" s="40">
        <v>10</v>
      </c>
      <c r="S20" s="40">
        <v>3</v>
      </c>
      <c r="T20" s="31">
        <v>30</v>
      </c>
      <c r="U20" s="32">
        <v>-7</v>
      </c>
      <c r="V20" s="42">
        <v>37</v>
      </c>
      <c r="W20" s="40">
        <v>1</v>
      </c>
      <c r="X20" s="31">
        <v>2.7</v>
      </c>
      <c r="Y20" s="32">
        <v>-36</v>
      </c>
      <c r="Z20" s="42">
        <v>1</v>
      </c>
      <c r="AA20" s="42">
        <v>0</v>
      </c>
      <c r="AB20" s="31">
        <v>0</v>
      </c>
      <c r="AC20" s="32">
        <v>-1</v>
      </c>
      <c r="AD20" s="40">
        <v>419</v>
      </c>
      <c r="AE20" s="40">
        <v>336</v>
      </c>
      <c r="AF20" s="31">
        <v>80.2</v>
      </c>
      <c r="AG20" s="29">
        <v>-83</v>
      </c>
      <c r="AH20" s="40">
        <v>64</v>
      </c>
      <c r="AI20" s="40" t="s">
        <v>109</v>
      </c>
      <c r="AJ20" s="31">
        <v>112.5</v>
      </c>
      <c r="AK20" s="29">
        <v>8</v>
      </c>
      <c r="AL20" s="40">
        <v>252</v>
      </c>
      <c r="AM20" s="40">
        <v>37</v>
      </c>
      <c r="AN20" s="31">
        <v>14.7</v>
      </c>
      <c r="AO20" s="29">
        <v>-215</v>
      </c>
      <c r="AP20" s="40">
        <v>1982</v>
      </c>
      <c r="AQ20" s="40">
        <v>3180</v>
      </c>
      <c r="AR20" s="31">
        <v>160.4</v>
      </c>
      <c r="AS20" s="29">
        <v>1198</v>
      </c>
      <c r="AT20" s="41">
        <v>4438</v>
      </c>
      <c r="AU20" s="40">
        <v>3781</v>
      </c>
      <c r="AV20" s="30">
        <v>85.2</v>
      </c>
      <c r="AW20" s="29">
        <v>-657</v>
      </c>
      <c r="AX20" s="43">
        <v>804</v>
      </c>
      <c r="AY20" s="43">
        <v>538</v>
      </c>
      <c r="AZ20" s="36">
        <v>66.900000000000006</v>
      </c>
      <c r="BA20" s="35">
        <v>-266</v>
      </c>
      <c r="BB20" s="44">
        <v>4099</v>
      </c>
      <c r="BC20" s="40">
        <v>1895</v>
      </c>
      <c r="BD20" s="31">
        <v>46.2</v>
      </c>
      <c r="BE20" s="29">
        <v>-2204</v>
      </c>
      <c r="BF20" s="40">
        <v>3680</v>
      </c>
      <c r="BG20" s="40">
        <v>2049</v>
      </c>
      <c r="BH20" s="31">
        <v>55.7</v>
      </c>
      <c r="BI20" s="29">
        <v>-1631</v>
      </c>
      <c r="BJ20" s="40">
        <v>681</v>
      </c>
      <c r="BK20" s="40">
        <v>1101</v>
      </c>
      <c r="BL20" s="31">
        <v>161.69999999999999</v>
      </c>
      <c r="BM20" s="29">
        <v>420</v>
      </c>
      <c r="BN20" s="40">
        <v>600</v>
      </c>
      <c r="BO20" s="40">
        <v>1018</v>
      </c>
      <c r="BP20" s="31">
        <v>169.7</v>
      </c>
      <c r="BQ20" s="29">
        <v>418</v>
      </c>
      <c r="BR20" s="40">
        <v>25</v>
      </c>
      <c r="BS20" s="40">
        <v>66</v>
      </c>
      <c r="BT20" s="30">
        <v>264</v>
      </c>
      <c r="BU20" s="29">
        <v>41</v>
      </c>
      <c r="BV20" s="40">
        <v>5781</v>
      </c>
      <c r="BW20" s="40">
        <v>8177</v>
      </c>
      <c r="BX20" s="30">
        <v>141.4</v>
      </c>
      <c r="BY20" s="29">
        <v>2396</v>
      </c>
      <c r="BZ20" s="45">
        <v>27</v>
      </c>
      <c r="CA20" s="45">
        <v>17</v>
      </c>
      <c r="CB20" s="32">
        <v>-10</v>
      </c>
      <c r="CC20" s="38"/>
      <c r="CD20" s="38"/>
      <c r="CE20" s="39"/>
      <c r="CF20" s="39"/>
    </row>
    <row r="21" spans="1:84" s="48" customFormat="1" ht="17.850000000000001" customHeight="1" x14ac:dyDescent="0.25">
      <c r="A21" s="72" t="s">
        <v>90</v>
      </c>
      <c r="B21" s="40">
        <v>4783</v>
      </c>
      <c r="C21" s="41">
        <v>5519</v>
      </c>
      <c r="D21" s="30">
        <v>115.4</v>
      </c>
      <c r="E21" s="29">
        <v>736</v>
      </c>
      <c r="F21" s="40">
        <v>1568</v>
      </c>
      <c r="G21" s="41">
        <v>2364</v>
      </c>
      <c r="H21" s="30">
        <v>150.80000000000001</v>
      </c>
      <c r="I21" s="29">
        <v>796</v>
      </c>
      <c r="J21" s="40">
        <v>1478</v>
      </c>
      <c r="K21" s="40">
        <v>1187</v>
      </c>
      <c r="L21" s="30">
        <v>80.3</v>
      </c>
      <c r="M21" s="29">
        <v>-291</v>
      </c>
      <c r="N21" s="40">
        <v>585</v>
      </c>
      <c r="O21" s="40">
        <v>837</v>
      </c>
      <c r="P21" s="31">
        <v>143.1</v>
      </c>
      <c r="Q21" s="29">
        <v>252</v>
      </c>
      <c r="R21" s="40">
        <v>9</v>
      </c>
      <c r="S21" s="40">
        <v>2</v>
      </c>
      <c r="T21" s="31">
        <v>22.2</v>
      </c>
      <c r="U21" s="32">
        <v>-7</v>
      </c>
      <c r="V21" s="42">
        <v>33</v>
      </c>
      <c r="W21" s="40">
        <v>6</v>
      </c>
      <c r="X21" s="31">
        <v>18.2</v>
      </c>
      <c r="Y21" s="32">
        <v>-27</v>
      </c>
      <c r="Z21" s="47">
        <v>9</v>
      </c>
      <c r="AA21" s="42">
        <v>2</v>
      </c>
      <c r="AB21" s="31">
        <v>22.2</v>
      </c>
      <c r="AC21" s="32">
        <v>-7</v>
      </c>
      <c r="AD21" s="40">
        <v>368</v>
      </c>
      <c r="AE21" s="40">
        <v>325</v>
      </c>
      <c r="AF21" s="31">
        <v>88.3</v>
      </c>
      <c r="AG21" s="29">
        <v>-43</v>
      </c>
      <c r="AH21" s="40">
        <v>202</v>
      </c>
      <c r="AI21" s="40" t="s">
        <v>126</v>
      </c>
      <c r="AJ21" s="31">
        <v>66.3</v>
      </c>
      <c r="AK21" s="29">
        <v>-68</v>
      </c>
      <c r="AL21" s="40">
        <v>329</v>
      </c>
      <c r="AM21" s="40">
        <v>63</v>
      </c>
      <c r="AN21" s="31">
        <v>19.100000000000001</v>
      </c>
      <c r="AO21" s="29">
        <v>-266</v>
      </c>
      <c r="AP21" s="40">
        <v>1318</v>
      </c>
      <c r="AQ21" s="40">
        <v>2134</v>
      </c>
      <c r="AR21" s="31">
        <v>161.9</v>
      </c>
      <c r="AS21" s="29">
        <v>816</v>
      </c>
      <c r="AT21" s="41">
        <v>3383</v>
      </c>
      <c r="AU21" s="40">
        <v>3430</v>
      </c>
      <c r="AV21" s="30">
        <v>101.4</v>
      </c>
      <c r="AW21" s="29">
        <v>47</v>
      </c>
      <c r="AX21" s="43">
        <v>385</v>
      </c>
      <c r="AY21" s="43">
        <v>372</v>
      </c>
      <c r="AZ21" s="36">
        <v>96.6</v>
      </c>
      <c r="BA21" s="35">
        <v>-13</v>
      </c>
      <c r="BB21" s="44">
        <v>2179</v>
      </c>
      <c r="BC21" s="40">
        <v>1448</v>
      </c>
      <c r="BD21" s="31">
        <v>66.5</v>
      </c>
      <c r="BE21" s="29">
        <v>-731</v>
      </c>
      <c r="BF21" s="40">
        <v>3644</v>
      </c>
      <c r="BG21" s="40">
        <v>3865</v>
      </c>
      <c r="BH21" s="31">
        <v>106.1</v>
      </c>
      <c r="BI21" s="29">
        <v>221</v>
      </c>
      <c r="BJ21" s="40">
        <v>601</v>
      </c>
      <c r="BK21" s="40">
        <v>859</v>
      </c>
      <c r="BL21" s="31">
        <v>142.9</v>
      </c>
      <c r="BM21" s="29">
        <v>258</v>
      </c>
      <c r="BN21" s="40">
        <v>523</v>
      </c>
      <c r="BO21" s="40">
        <v>774</v>
      </c>
      <c r="BP21" s="31">
        <v>148</v>
      </c>
      <c r="BQ21" s="29">
        <v>251</v>
      </c>
      <c r="BR21" s="40">
        <v>28</v>
      </c>
      <c r="BS21" s="40">
        <v>32</v>
      </c>
      <c r="BT21" s="30">
        <v>114.3</v>
      </c>
      <c r="BU21" s="29">
        <v>4</v>
      </c>
      <c r="BV21" s="40">
        <v>5095</v>
      </c>
      <c r="BW21" s="40">
        <v>6103</v>
      </c>
      <c r="BX21" s="30">
        <v>119.8</v>
      </c>
      <c r="BY21" s="29">
        <v>1008</v>
      </c>
      <c r="BZ21" s="45">
        <v>21</v>
      </c>
      <c r="CA21" s="45">
        <v>27</v>
      </c>
      <c r="CB21" s="32">
        <v>6</v>
      </c>
      <c r="CC21" s="38"/>
      <c r="CD21" s="38"/>
      <c r="CE21" s="39"/>
      <c r="CF21" s="39"/>
    </row>
    <row r="22" spans="1:84" s="48" customFormat="1" ht="17.850000000000001" customHeight="1" x14ac:dyDescent="0.25">
      <c r="A22" s="72" t="s">
        <v>91</v>
      </c>
      <c r="B22" s="40">
        <v>2549</v>
      </c>
      <c r="C22" s="41">
        <v>2926</v>
      </c>
      <c r="D22" s="30">
        <v>114.8</v>
      </c>
      <c r="E22" s="29">
        <v>377</v>
      </c>
      <c r="F22" s="40">
        <v>761</v>
      </c>
      <c r="G22" s="41">
        <v>1095</v>
      </c>
      <c r="H22" s="30">
        <v>143.9</v>
      </c>
      <c r="I22" s="29">
        <v>334</v>
      </c>
      <c r="J22" s="40">
        <v>585</v>
      </c>
      <c r="K22" s="40">
        <v>407</v>
      </c>
      <c r="L22" s="30">
        <v>69.599999999999994</v>
      </c>
      <c r="M22" s="29">
        <v>-178</v>
      </c>
      <c r="N22" s="40">
        <v>259</v>
      </c>
      <c r="O22" s="40">
        <v>244</v>
      </c>
      <c r="P22" s="31">
        <v>94.2</v>
      </c>
      <c r="Q22" s="29">
        <v>-15</v>
      </c>
      <c r="R22" s="40">
        <v>4</v>
      </c>
      <c r="S22" s="40">
        <v>1</v>
      </c>
      <c r="T22" s="31">
        <v>25</v>
      </c>
      <c r="U22" s="32">
        <v>-3</v>
      </c>
      <c r="V22" s="42">
        <v>17</v>
      </c>
      <c r="W22" s="40">
        <v>5</v>
      </c>
      <c r="X22" s="31">
        <v>29.4</v>
      </c>
      <c r="Y22" s="32">
        <v>-12</v>
      </c>
      <c r="Z22" s="42">
        <v>0</v>
      </c>
      <c r="AA22" s="42">
        <v>0</v>
      </c>
      <c r="AB22" s="31" t="s">
        <v>74</v>
      </c>
      <c r="AC22" s="32">
        <v>0</v>
      </c>
      <c r="AD22" s="40">
        <v>139</v>
      </c>
      <c r="AE22" s="40">
        <v>73</v>
      </c>
      <c r="AF22" s="31">
        <v>52.5</v>
      </c>
      <c r="AG22" s="29">
        <v>-66</v>
      </c>
      <c r="AH22" s="40">
        <v>115</v>
      </c>
      <c r="AI22" s="40" t="s">
        <v>108</v>
      </c>
      <c r="AJ22" s="31">
        <v>52.2</v>
      </c>
      <c r="AK22" s="29">
        <v>-55</v>
      </c>
      <c r="AL22" s="40">
        <v>61</v>
      </c>
      <c r="AM22" s="40">
        <v>37</v>
      </c>
      <c r="AN22" s="31">
        <v>60.7</v>
      </c>
      <c r="AO22" s="29">
        <v>-24</v>
      </c>
      <c r="AP22" s="40">
        <v>685</v>
      </c>
      <c r="AQ22" s="40">
        <v>1036</v>
      </c>
      <c r="AR22" s="31">
        <v>151.19999999999999</v>
      </c>
      <c r="AS22" s="29">
        <v>351</v>
      </c>
      <c r="AT22" s="41">
        <v>3871</v>
      </c>
      <c r="AU22" s="40">
        <v>3536</v>
      </c>
      <c r="AV22" s="30">
        <v>91.3</v>
      </c>
      <c r="AW22" s="29">
        <v>-335</v>
      </c>
      <c r="AX22" s="43">
        <v>280</v>
      </c>
      <c r="AY22" s="43">
        <v>213</v>
      </c>
      <c r="AZ22" s="36">
        <v>76.099999999999994</v>
      </c>
      <c r="BA22" s="35">
        <v>-67</v>
      </c>
      <c r="BB22" s="44">
        <v>948</v>
      </c>
      <c r="BC22" s="40">
        <v>648</v>
      </c>
      <c r="BD22" s="31">
        <v>68.400000000000006</v>
      </c>
      <c r="BE22" s="29">
        <v>-300</v>
      </c>
      <c r="BF22" s="40">
        <v>2001</v>
      </c>
      <c r="BG22" s="40">
        <v>2347</v>
      </c>
      <c r="BH22" s="31">
        <v>117.3</v>
      </c>
      <c r="BI22" s="29">
        <v>346</v>
      </c>
      <c r="BJ22" s="40">
        <v>235</v>
      </c>
      <c r="BK22" s="40">
        <v>552</v>
      </c>
      <c r="BL22" s="31">
        <v>234.9</v>
      </c>
      <c r="BM22" s="29">
        <v>317</v>
      </c>
      <c r="BN22" s="40">
        <v>212</v>
      </c>
      <c r="BO22" s="40">
        <v>510</v>
      </c>
      <c r="BP22" s="31">
        <v>240.6</v>
      </c>
      <c r="BQ22" s="29">
        <v>298</v>
      </c>
      <c r="BR22" s="40">
        <v>21</v>
      </c>
      <c r="BS22" s="40">
        <v>34</v>
      </c>
      <c r="BT22" s="30">
        <v>161.9</v>
      </c>
      <c r="BU22" s="29">
        <v>13</v>
      </c>
      <c r="BV22" s="40">
        <v>8238</v>
      </c>
      <c r="BW22" s="40">
        <v>9356</v>
      </c>
      <c r="BX22" s="30">
        <v>113.6</v>
      </c>
      <c r="BY22" s="29">
        <v>1118</v>
      </c>
      <c r="BZ22" s="45">
        <v>11</v>
      </c>
      <c r="CA22" s="45">
        <v>16</v>
      </c>
      <c r="CB22" s="32">
        <v>5</v>
      </c>
      <c r="CC22" s="38"/>
      <c r="CD22" s="38"/>
      <c r="CE22" s="39"/>
      <c r="CF22" s="39"/>
    </row>
    <row r="23" spans="1:84" s="48" customFormat="1" ht="17.850000000000001" customHeight="1" x14ac:dyDescent="0.25">
      <c r="A23" s="72" t="s">
        <v>92</v>
      </c>
      <c r="B23" s="40">
        <v>2314</v>
      </c>
      <c r="C23" s="41">
        <v>2301</v>
      </c>
      <c r="D23" s="30">
        <v>99.4</v>
      </c>
      <c r="E23" s="29">
        <v>-13</v>
      </c>
      <c r="F23" s="40">
        <v>847</v>
      </c>
      <c r="G23" s="41">
        <v>1151</v>
      </c>
      <c r="H23" s="30">
        <v>135.9</v>
      </c>
      <c r="I23" s="29">
        <v>304</v>
      </c>
      <c r="J23" s="40">
        <v>1096</v>
      </c>
      <c r="K23" s="40">
        <v>725</v>
      </c>
      <c r="L23" s="30">
        <v>66.099999999999994</v>
      </c>
      <c r="M23" s="29">
        <v>-371</v>
      </c>
      <c r="N23" s="40">
        <v>375</v>
      </c>
      <c r="O23" s="40">
        <v>383</v>
      </c>
      <c r="P23" s="31">
        <v>102.1</v>
      </c>
      <c r="Q23" s="29">
        <v>8</v>
      </c>
      <c r="R23" s="40">
        <v>2</v>
      </c>
      <c r="S23" s="40">
        <v>1</v>
      </c>
      <c r="T23" s="31">
        <v>50</v>
      </c>
      <c r="U23" s="32">
        <v>-1</v>
      </c>
      <c r="V23" s="42">
        <v>8</v>
      </c>
      <c r="W23" s="40">
        <v>8</v>
      </c>
      <c r="X23" s="31">
        <v>100</v>
      </c>
      <c r="Y23" s="32">
        <v>0</v>
      </c>
      <c r="Z23" s="42">
        <v>0</v>
      </c>
      <c r="AA23" s="42">
        <v>0</v>
      </c>
      <c r="AB23" s="31" t="s">
        <v>74</v>
      </c>
      <c r="AC23" s="32">
        <v>0</v>
      </c>
      <c r="AD23" s="40">
        <v>171</v>
      </c>
      <c r="AE23" s="40">
        <v>54</v>
      </c>
      <c r="AF23" s="31">
        <v>31.6</v>
      </c>
      <c r="AG23" s="29">
        <v>-117</v>
      </c>
      <c r="AH23" s="40">
        <v>154</v>
      </c>
      <c r="AI23" s="40" t="s">
        <v>118</v>
      </c>
      <c r="AJ23" s="31">
        <v>27.9</v>
      </c>
      <c r="AK23" s="29">
        <v>-111</v>
      </c>
      <c r="AL23" s="40">
        <v>24</v>
      </c>
      <c r="AM23" s="40">
        <v>6</v>
      </c>
      <c r="AN23" s="31">
        <v>25</v>
      </c>
      <c r="AO23" s="29">
        <v>-18</v>
      </c>
      <c r="AP23" s="40">
        <v>730</v>
      </c>
      <c r="AQ23" s="40">
        <v>1076</v>
      </c>
      <c r="AR23" s="31">
        <v>147.4</v>
      </c>
      <c r="AS23" s="29">
        <v>346</v>
      </c>
      <c r="AT23" s="41">
        <v>4776</v>
      </c>
      <c r="AU23" s="40">
        <v>3685</v>
      </c>
      <c r="AV23" s="30">
        <v>77.2</v>
      </c>
      <c r="AW23" s="29">
        <v>-1091</v>
      </c>
      <c r="AX23" s="43">
        <v>229</v>
      </c>
      <c r="AY23" s="43">
        <v>154</v>
      </c>
      <c r="AZ23" s="36">
        <v>67.2</v>
      </c>
      <c r="BA23" s="35">
        <v>-75</v>
      </c>
      <c r="BB23" s="44">
        <v>1404</v>
      </c>
      <c r="BC23" s="40">
        <v>896</v>
      </c>
      <c r="BD23" s="31">
        <v>63.8</v>
      </c>
      <c r="BE23" s="29">
        <v>-508</v>
      </c>
      <c r="BF23" s="40">
        <v>906</v>
      </c>
      <c r="BG23" s="40">
        <v>1232</v>
      </c>
      <c r="BH23" s="31">
        <v>136</v>
      </c>
      <c r="BI23" s="29">
        <v>326</v>
      </c>
      <c r="BJ23" s="40">
        <v>222</v>
      </c>
      <c r="BK23" s="40">
        <v>481</v>
      </c>
      <c r="BL23" s="31">
        <v>216.7</v>
      </c>
      <c r="BM23" s="29">
        <v>259</v>
      </c>
      <c r="BN23" s="40">
        <v>197</v>
      </c>
      <c r="BO23" s="40">
        <v>445</v>
      </c>
      <c r="BP23" s="31">
        <v>225.9</v>
      </c>
      <c r="BQ23" s="29">
        <v>248</v>
      </c>
      <c r="BR23" s="40">
        <v>41</v>
      </c>
      <c r="BS23" s="40">
        <v>42</v>
      </c>
      <c r="BT23" s="30">
        <v>102.4</v>
      </c>
      <c r="BU23" s="29">
        <v>1</v>
      </c>
      <c r="BV23" s="40">
        <v>7888</v>
      </c>
      <c r="BW23" s="40">
        <v>7376</v>
      </c>
      <c r="BX23" s="30">
        <v>93.5</v>
      </c>
      <c r="BY23" s="29">
        <v>-512</v>
      </c>
      <c r="BZ23" s="45">
        <v>5</v>
      </c>
      <c r="CA23" s="45">
        <v>11</v>
      </c>
      <c r="CB23" s="32">
        <v>6</v>
      </c>
      <c r="CC23" s="38"/>
      <c r="CD23" s="38"/>
      <c r="CE23" s="39"/>
      <c r="CF23" s="39"/>
    </row>
    <row r="24" spans="1:84" s="48" customFormat="1" ht="17.850000000000001" customHeight="1" x14ac:dyDescent="0.25">
      <c r="A24" s="72" t="s">
        <v>93</v>
      </c>
      <c r="B24" s="40">
        <v>6666</v>
      </c>
      <c r="C24" s="41">
        <v>6189</v>
      </c>
      <c r="D24" s="30">
        <v>92.8</v>
      </c>
      <c r="E24" s="29">
        <v>-477</v>
      </c>
      <c r="F24" s="40">
        <v>2063</v>
      </c>
      <c r="G24" s="41">
        <v>2811</v>
      </c>
      <c r="H24" s="30">
        <v>136.30000000000001</v>
      </c>
      <c r="I24" s="29">
        <v>748</v>
      </c>
      <c r="J24" s="40">
        <v>1773</v>
      </c>
      <c r="K24" s="40">
        <v>1493</v>
      </c>
      <c r="L24" s="30">
        <v>84.2</v>
      </c>
      <c r="M24" s="29">
        <v>-280</v>
      </c>
      <c r="N24" s="40">
        <v>704</v>
      </c>
      <c r="O24" s="40">
        <v>754</v>
      </c>
      <c r="P24" s="31">
        <v>107.1</v>
      </c>
      <c r="Q24" s="29">
        <v>50</v>
      </c>
      <c r="R24" s="40">
        <v>8</v>
      </c>
      <c r="S24" s="40">
        <v>1</v>
      </c>
      <c r="T24" s="31">
        <v>12.5</v>
      </c>
      <c r="U24" s="32">
        <v>-7</v>
      </c>
      <c r="V24" s="42">
        <v>18</v>
      </c>
      <c r="W24" s="40">
        <v>5</v>
      </c>
      <c r="X24" s="31">
        <v>27.8</v>
      </c>
      <c r="Y24" s="32">
        <v>-13</v>
      </c>
      <c r="Z24" s="42">
        <v>0</v>
      </c>
      <c r="AA24" s="42">
        <v>0</v>
      </c>
      <c r="AB24" s="31" t="s">
        <v>74</v>
      </c>
      <c r="AC24" s="32">
        <v>0</v>
      </c>
      <c r="AD24" s="40">
        <v>306</v>
      </c>
      <c r="AE24" s="40">
        <v>316</v>
      </c>
      <c r="AF24" s="31">
        <v>103.3</v>
      </c>
      <c r="AG24" s="29">
        <v>10</v>
      </c>
      <c r="AH24" s="40">
        <v>73</v>
      </c>
      <c r="AI24" s="40" t="s">
        <v>127</v>
      </c>
      <c r="AJ24" s="31">
        <v>119.2</v>
      </c>
      <c r="AK24" s="29">
        <v>14</v>
      </c>
      <c r="AL24" s="40">
        <v>108</v>
      </c>
      <c r="AM24" s="40">
        <v>51</v>
      </c>
      <c r="AN24" s="31">
        <v>47.2</v>
      </c>
      <c r="AO24" s="29">
        <v>-57</v>
      </c>
      <c r="AP24" s="40">
        <v>1595</v>
      </c>
      <c r="AQ24" s="40">
        <v>2478</v>
      </c>
      <c r="AR24" s="31">
        <v>155.4</v>
      </c>
      <c r="AS24" s="29">
        <v>883</v>
      </c>
      <c r="AT24" s="41">
        <v>3278</v>
      </c>
      <c r="AU24" s="40">
        <v>3216</v>
      </c>
      <c r="AV24" s="30">
        <v>98.1</v>
      </c>
      <c r="AW24" s="29">
        <v>-62</v>
      </c>
      <c r="AX24" s="43">
        <v>381</v>
      </c>
      <c r="AY24" s="43">
        <v>322</v>
      </c>
      <c r="AZ24" s="36">
        <v>84.5</v>
      </c>
      <c r="BA24" s="35">
        <v>-59</v>
      </c>
      <c r="BB24" s="44">
        <v>1838</v>
      </c>
      <c r="BC24" s="40">
        <v>1518</v>
      </c>
      <c r="BD24" s="31">
        <v>82.6</v>
      </c>
      <c r="BE24" s="29">
        <v>-320</v>
      </c>
      <c r="BF24" s="40">
        <v>3598</v>
      </c>
      <c r="BG24" s="40">
        <v>4004</v>
      </c>
      <c r="BH24" s="31">
        <v>111.3</v>
      </c>
      <c r="BI24" s="29">
        <v>406</v>
      </c>
      <c r="BJ24" s="40">
        <v>718</v>
      </c>
      <c r="BK24" s="40">
        <v>1151</v>
      </c>
      <c r="BL24" s="31">
        <v>160.30000000000001</v>
      </c>
      <c r="BM24" s="29">
        <v>433</v>
      </c>
      <c r="BN24" s="40">
        <v>611</v>
      </c>
      <c r="BO24" s="40">
        <v>1033</v>
      </c>
      <c r="BP24" s="31">
        <v>169.1</v>
      </c>
      <c r="BQ24" s="29">
        <v>422</v>
      </c>
      <c r="BR24" s="40">
        <v>33</v>
      </c>
      <c r="BS24" s="40">
        <v>39</v>
      </c>
      <c r="BT24" s="30">
        <v>118.2</v>
      </c>
      <c r="BU24" s="29">
        <v>6</v>
      </c>
      <c r="BV24" s="40">
        <v>5635</v>
      </c>
      <c r="BW24" s="40">
        <v>6859</v>
      </c>
      <c r="BX24" s="30">
        <v>121.7</v>
      </c>
      <c r="BY24" s="29">
        <v>1224</v>
      </c>
      <c r="BZ24" s="45">
        <v>22</v>
      </c>
      <c r="CA24" s="45">
        <v>30</v>
      </c>
      <c r="CB24" s="32">
        <v>8</v>
      </c>
      <c r="CC24" s="38"/>
      <c r="CD24" s="38"/>
      <c r="CE24" s="39"/>
      <c r="CF24" s="39"/>
    </row>
    <row r="25" spans="1:84" s="48" customFormat="1" ht="17.850000000000001" customHeight="1" x14ac:dyDescent="0.25">
      <c r="A25" s="72" t="s">
        <v>94</v>
      </c>
      <c r="B25" s="40">
        <v>2921</v>
      </c>
      <c r="C25" s="41">
        <v>3430</v>
      </c>
      <c r="D25" s="30">
        <v>117.4</v>
      </c>
      <c r="E25" s="29">
        <v>509</v>
      </c>
      <c r="F25" s="40">
        <v>1639</v>
      </c>
      <c r="G25" s="41">
        <v>2607</v>
      </c>
      <c r="H25" s="30">
        <v>159.1</v>
      </c>
      <c r="I25" s="29">
        <v>968</v>
      </c>
      <c r="J25" s="40">
        <v>1147</v>
      </c>
      <c r="K25" s="40">
        <v>844</v>
      </c>
      <c r="L25" s="30">
        <v>73.599999999999994</v>
      </c>
      <c r="M25" s="29">
        <v>-303</v>
      </c>
      <c r="N25" s="40">
        <v>538</v>
      </c>
      <c r="O25" s="40">
        <v>740</v>
      </c>
      <c r="P25" s="31">
        <v>137.5</v>
      </c>
      <c r="Q25" s="29">
        <v>202</v>
      </c>
      <c r="R25" s="40">
        <v>8</v>
      </c>
      <c r="S25" s="40">
        <v>2</v>
      </c>
      <c r="T25" s="31">
        <v>25</v>
      </c>
      <c r="U25" s="32">
        <v>-6</v>
      </c>
      <c r="V25" s="42">
        <v>40</v>
      </c>
      <c r="W25" s="40">
        <v>6</v>
      </c>
      <c r="X25" s="31">
        <v>15</v>
      </c>
      <c r="Y25" s="32">
        <v>-34</v>
      </c>
      <c r="Z25" s="42">
        <v>0</v>
      </c>
      <c r="AA25" s="42">
        <v>0</v>
      </c>
      <c r="AB25" s="31" t="s">
        <v>74</v>
      </c>
      <c r="AC25" s="32">
        <v>0</v>
      </c>
      <c r="AD25" s="40">
        <v>230</v>
      </c>
      <c r="AE25" s="40">
        <v>167</v>
      </c>
      <c r="AF25" s="31">
        <v>72.599999999999994</v>
      </c>
      <c r="AG25" s="29">
        <v>-63</v>
      </c>
      <c r="AH25" s="40">
        <v>123</v>
      </c>
      <c r="AI25" s="40" t="s">
        <v>128</v>
      </c>
      <c r="AJ25" s="31">
        <v>75.599999999999994</v>
      </c>
      <c r="AK25" s="29">
        <v>-30</v>
      </c>
      <c r="AL25" s="40">
        <v>305</v>
      </c>
      <c r="AM25" s="40">
        <v>41</v>
      </c>
      <c r="AN25" s="31">
        <v>13.4</v>
      </c>
      <c r="AO25" s="29">
        <v>-264</v>
      </c>
      <c r="AP25" s="40">
        <v>1371</v>
      </c>
      <c r="AQ25" s="40">
        <v>2363</v>
      </c>
      <c r="AR25" s="31">
        <v>172.4</v>
      </c>
      <c r="AS25" s="29">
        <v>992</v>
      </c>
      <c r="AT25" s="41">
        <v>3575</v>
      </c>
      <c r="AU25" s="40">
        <v>3304</v>
      </c>
      <c r="AV25" s="30">
        <v>92.4</v>
      </c>
      <c r="AW25" s="29">
        <v>-271</v>
      </c>
      <c r="AX25" s="43">
        <v>343</v>
      </c>
      <c r="AY25" s="43">
        <v>313</v>
      </c>
      <c r="AZ25" s="36">
        <v>91.3</v>
      </c>
      <c r="BA25" s="35">
        <v>-30</v>
      </c>
      <c r="BB25" s="44">
        <v>1572</v>
      </c>
      <c r="BC25" s="40">
        <v>971</v>
      </c>
      <c r="BD25" s="31">
        <v>61.8</v>
      </c>
      <c r="BE25" s="29">
        <v>-601</v>
      </c>
      <c r="BF25" s="40">
        <v>1182</v>
      </c>
      <c r="BG25" s="40">
        <v>1864</v>
      </c>
      <c r="BH25" s="31">
        <v>157.69999999999999</v>
      </c>
      <c r="BI25" s="29">
        <v>682</v>
      </c>
      <c r="BJ25" s="40">
        <v>544</v>
      </c>
      <c r="BK25" s="40">
        <v>1180</v>
      </c>
      <c r="BL25" s="31">
        <v>216.9</v>
      </c>
      <c r="BM25" s="29">
        <v>636</v>
      </c>
      <c r="BN25" s="40">
        <v>458</v>
      </c>
      <c r="BO25" s="40">
        <v>1018</v>
      </c>
      <c r="BP25" s="31">
        <v>222.3</v>
      </c>
      <c r="BQ25" s="29">
        <v>560</v>
      </c>
      <c r="BR25" s="40">
        <v>21</v>
      </c>
      <c r="BS25" s="40">
        <v>23</v>
      </c>
      <c r="BT25" s="30">
        <v>109.5</v>
      </c>
      <c r="BU25" s="29">
        <v>2</v>
      </c>
      <c r="BV25" s="40">
        <v>5627</v>
      </c>
      <c r="BW25" s="40">
        <v>6607</v>
      </c>
      <c r="BX25" s="30">
        <v>117.4</v>
      </c>
      <c r="BY25" s="29">
        <v>980</v>
      </c>
      <c r="BZ25" s="45">
        <v>26</v>
      </c>
      <c r="CA25" s="45">
        <v>51</v>
      </c>
      <c r="CB25" s="32">
        <v>25</v>
      </c>
      <c r="CC25" s="38"/>
      <c r="CD25" s="38"/>
      <c r="CE25" s="39"/>
      <c r="CF25" s="39"/>
    </row>
    <row r="26" spans="1:84" s="48" customFormat="1" ht="17.850000000000001" customHeight="1" x14ac:dyDescent="0.25">
      <c r="A26" s="72" t="s">
        <v>95</v>
      </c>
      <c r="B26" s="40">
        <v>3431</v>
      </c>
      <c r="C26" s="41">
        <v>4347</v>
      </c>
      <c r="D26" s="30">
        <v>126.7</v>
      </c>
      <c r="E26" s="29">
        <v>916</v>
      </c>
      <c r="F26" s="40">
        <v>1704</v>
      </c>
      <c r="G26" s="41">
        <v>2304</v>
      </c>
      <c r="H26" s="30">
        <v>135.19999999999999</v>
      </c>
      <c r="I26" s="29">
        <v>600</v>
      </c>
      <c r="J26" s="40">
        <v>1219</v>
      </c>
      <c r="K26" s="40">
        <v>1081</v>
      </c>
      <c r="L26" s="30">
        <v>88.7</v>
      </c>
      <c r="M26" s="29">
        <v>-138</v>
      </c>
      <c r="N26" s="40">
        <v>443</v>
      </c>
      <c r="O26" s="40">
        <v>501</v>
      </c>
      <c r="P26" s="31">
        <v>113.1</v>
      </c>
      <c r="Q26" s="29">
        <v>58</v>
      </c>
      <c r="R26" s="40">
        <v>4</v>
      </c>
      <c r="S26" s="40">
        <v>1</v>
      </c>
      <c r="T26" s="31">
        <v>25</v>
      </c>
      <c r="U26" s="32">
        <v>-3</v>
      </c>
      <c r="V26" s="42">
        <v>9</v>
      </c>
      <c r="W26" s="40">
        <v>8</v>
      </c>
      <c r="X26" s="31">
        <v>88.9</v>
      </c>
      <c r="Y26" s="32">
        <v>-1</v>
      </c>
      <c r="Z26" s="42">
        <v>1</v>
      </c>
      <c r="AA26" s="42">
        <v>5</v>
      </c>
      <c r="AB26" s="31">
        <v>500</v>
      </c>
      <c r="AC26" s="32">
        <v>4</v>
      </c>
      <c r="AD26" s="40">
        <v>227</v>
      </c>
      <c r="AE26" s="40">
        <v>198</v>
      </c>
      <c r="AF26" s="31">
        <v>87.2</v>
      </c>
      <c r="AG26" s="29">
        <v>-29</v>
      </c>
      <c r="AH26" s="40">
        <v>72</v>
      </c>
      <c r="AI26" s="40" t="s">
        <v>119</v>
      </c>
      <c r="AJ26" s="31">
        <v>119.4</v>
      </c>
      <c r="AK26" s="29">
        <v>14</v>
      </c>
      <c r="AL26" s="40">
        <v>117</v>
      </c>
      <c r="AM26" s="40">
        <v>11</v>
      </c>
      <c r="AN26" s="31">
        <v>9.4</v>
      </c>
      <c r="AO26" s="29">
        <v>-106</v>
      </c>
      <c r="AP26" s="40">
        <v>1608</v>
      </c>
      <c r="AQ26" s="40">
        <v>2227</v>
      </c>
      <c r="AR26" s="31">
        <v>138.5</v>
      </c>
      <c r="AS26" s="29">
        <v>619</v>
      </c>
      <c r="AT26" s="41">
        <v>3427</v>
      </c>
      <c r="AU26" s="40">
        <v>3282</v>
      </c>
      <c r="AV26" s="30">
        <v>95.8</v>
      </c>
      <c r="AW26" s="29">
        <v>-145</v>
      </c>
      <c r="AX26" s="43">
        <v>327</v>
      </c>
      <c r="AY26" s="43">
        <v>276</v>
      </c>
      <c r="AZ26" s="36">
        <v>84.4</v>
      </c>
      <c r="BA26" s="35">
        <v>-51</v>
      </c>
      <c r="BB26" s="44">
        <v>1818</v>
      </c>
      <c r="BC26" s="40">
        <v>1317</v>
      </c>
      <c r="BD26" s="31">
        <v>72.400000000000006</v>
      </c>
      <c r="BE26" s="29">
        <v>-501</v>
      </c>
      <c r="BF26" s="40">
        <v>1970</v>
      </c>
      <c r="BG26" s="40">
        <v>1431</v>
      </c>
      <c r="BH26" s="31">
        <v>72.599999999999994</v>
      </c>
      <c r="BI26" s="29">
        <v>-539</v>
      </c>
      <c r="BJ26" s="40">
        <v>549</v>
      </c>
      <c r="BK26" s="40">
        <v>902</v>
      </c>
      <c r="BL26" s="31">
        <v>164.3</v>
      </c>
      <c r="BM26" s="29">
        <v>353</v>
      </c>
      <c r="BN26" s="40">
        <v>513</v>
      </c>
      <c r="BO26" s="40">
        <v>863</v>
      </c>
      <c r="BP26" s="31">
        <v>168.2</v>
      </c>
      <c r="BQ26" s="29">
        <v>350</v>
      </c>
      <c r="BR26" s="40">
        <v>61</v>
      </c>
      <c r="BS26" s="40">
        <v>61</v>
      </c>
      <c r="BT26" s="30">
        <v>100</v>
      </c>
      <c r="BU26" s="29">
        <v>0</v>
      </c>
      <c r="BV26" s="40">
        <v>5266</v>
      </c>
      <c r="BW26" s="40">
        <v>8925</v>
      </c>
      <c r="BX26" s="30">
        <v>169.5</v>
      </c>
      <c r="BY26" s="29">
        <v>3659</v>
      </c>
      <c r="BZ26" s="45">
        <v>9</v>
      </c>
      <c r="CA26" s="45">
        <v>15</v>
      </c>
      <c r="CB26" s="32">
        <v>6</v>
      </c>
      <c r="CC26" s="38"/>
      <c r="CD26" s="38"/>
      <c r="CE26" s="39"/>
      <c r="CF26" s="39"/>
    </row>
    <row r="27" spans="1:84" s="48" customFormat="1" ht="17.850000000000001" customHeight="1" x14ac:dyDescent="0.25">
      <c r="A27" s="72" t="s">
        <v>96</v>
      </c>
      <c r="B27" s="40">
        <v>6147</v>
      </c>
      <c r="C27" s="41">
        <v>6178</v>
      </c>
      <c r="D27" s="30">
        <v>100.5</v>
      </c>
      <c r="E27" s="29">
        <v>31</v>
      </c>
      <c r="F27" s="40">
        <v>604</v>
      </c>
      <c r="G27" s="41">
        <v>1024</v>
      </c>
      <c r="H27" s="30">
        <v>169.5</v>
      </c>
      <c r="I27" s="29">
        <v>420</v>
      </c>
      <c r="J27" s="40">
        <v>1189</v>
      </c>
      <c r="K27" s="40">
        <v>809</v>
      </c>
      <c r="L27" s="30">
        <v>68</v>
      </c>
      <c r="M27" s="29">
        <v>-380</v>
      </c>
      <c r="N27" s="40">
        <v>336</v>
      </c>
      <c r="O27" s="40">
        <v>329</v>
      </c>
      <c r="P27" s="31">
        <v>97.9</v>
      </c>
      <c r="Q27" s="29">
        <v>-7</v>
      </c>
      <c r="R27" s="40">
        <v>4</v>
      </c>
      <c r="S27" s="40">
        <v>1</v>
      </c>
      <c r="T27" s="31">
        <v>25</v>
      </c>
      <c r="U27" s="32">
        <v>-3</v>
      </c>
      <c r="V27" s="42">
        <v>26</v>
      </c>
      <c r="W27" s="40">
        <v>19</v>
      </c>
      <c r="X27" s="31">
        <v>73.099999999999994</v>
      </c>
      <c r="Y27" s="32">
        <v>-7</v>
      </c>
      <c r="Z27" s="42">
        <v>0</v>
      </c>
      <c r="AA27" s="42">
        <v>0</v>
      </c>
      <c r="AB27" s="31" t="s">
        <v>74</v>
      </c>
      <c r="AC27" s="32">
        <v>0</v>
      </c>
      <c r="AD27" s="40">
        <v>149</v>
      </c>
      <c r="AE27" s="40">
        <v>92</v>
      </c>
      <c r="AF27" s="31">
        <v>61.7</v>
      </c>
      <c r="AG27" s="29">
        <v>-57</v>
      </c>
      <c r="AH27" s="40">
        <v>56</v>
      </c>
      <c r="AI27" s="40" t="s">
        <v>120</v>
      </c>
      <c r="AJ27" s="31">
        <v>41.1</v>
      </c>
      <c r="AK27" s="29">
        <v>-33</v>
      </c>
      <c r="AL27" s="40">
        <v>85</v>
      </c>
      <c r="AM27" s="40">
        <v>29</v>
      </c>
      <c r="AN27" s="31">
        <v>34.1</v>
      </c>
      <c r="AO27" s="29">
        <v>-56</v>
      </c>
      <c r="AP27" s="40">
        <v>449</v>
      </c>
      <c r="AQ27" s="40">
        <v>926</v>
      </c>
      <c r="AR27" s="31">
        <v>206.2</v>
      </c>
      <c r="AS27" s="29">
        <v>477</v>
      </c>
      <c r="AT27" s="41">
        <v>4241</v>
      </c>
      <c r="AU27" s="40">
        <v>4098</v>
      </c>
      <c r="AV27" s="30">
        <v>96.6</v>
      </c>
      <c r="AW27" s="29">
        <v>-143</v>
      </c>
      <c r="AX27" s="43">
        <v>336</v>
      </c>
      <c r="AY27" s="43">
        <v>260</v>
      </c>
      <c r="AZ27" s="36">
        <v>77.400000000000006</v>
      </c>
      <c r="BA27" s="35">
        <v>-76</v>
      </c>
      <c r="BB27" s="44">
        <v>1708</v>
      </c>
      <c r="BC27" s="40">
        <v>1125</v>
      </c>
      <c r="BD27" s="31">
        <v>65.900000000000006</v>
      </c>
      <c r="BE27" s="29">
        <v>-583</v>
      </c>
      <c r="BF27" s="40">
        <v>4960</v>
      </c>
      <c r="BG27" s="40">
        <v>4943</v>
      </c>
      <c r="BH27" s="31">
        <v>99.7</v>
      </c>
      <c r="BI27" s="29">
        <v>-17</v>
      </c>
      <c r="BJ27" s="40">
        <v>124</v>
      </c>
      <c r="BK27" s="40">
        <v>455</v>
      </c>
      <c r="BL27" s="31">
        <v>366.9</v>
      </c>
      <c r="BM27" s="29">
        <v>331</v>
      </c>
      <c r="BN27" s="40">
        <v>110</v>
      </c>
      <c r="BO27" s="40">
        <v>412</v>
      </c>
      <c r="BP27" s="31">
        <v>374.5</v>
      </c>
      <c r="BQ27" s="29">
        <v>302</v>
      </c>
      <c r="BR27" s="40">
        <v>85</v>
      </c>
      <c r="BS27" s="40">
        <v>86</v>
      </c>
      <c r="BT27" s="30">
        <v>101.2</v>
      </c>
      <c r="BU27" s="29">
        <v>1</v>
      </c>
      <c r="BV27" s="40">
        <v>7426</v>
      </c>
      <c r="BW27" s="40">
        <v>7852</v>
      </c>
      <c r="BX27" s="30">
        <v>105.7</v>
      </c>
      <c r="BY27" s="29">
        <v>426</v>
      </c>
      <c r="BZ27" s="45">
        <v>1</v>
      </c>
      <c r="CA27" s="45">
        <v>5</v>
      </c>
      <c r="CB27" s="32">
        <v>4</v>
      </c>
      <c r="CC27" s="38"/>
      <c r="CD27" s="38"/>
      <c r="CE27" s="39"/>
      <c r="CF27" s="39"/>
    </row>
    <row r="28" spans="1:84" s="48" customFormat="1" ht="17.850000000000001" customHeight="1" x14ac:dyDescent="0.25">
      <c r="A28" s="72" t="s">
        <v>97</v>
      </c>
      <c r="B28" s="40">
        <v>3481</v>
      </c>
      <c r="C28" s="41">
        <v>3474</v>
      </c>
      <c r="D28" s="30">
        <v>99.8</v>
      </c>
      <c r="E28" s="29">
        <v>-7</v>
      </c>
      <c r="F28" s="40">
        <v>1413</v>
      </c>
      <c r="G28" s="41">
        <v>1937</v>
      </c>
      <c r="H28" s="30">
        <v>137.1</v>
      </c>
      <c r="I28" s="29">
        <v>524</v>
      </c>
      <c r="J28" s="40">
        <v>1218</v>
      </c>
      <c r="K28" s="40">
        <v>847</v>
      </c>
      <c r="L28" s="30">
        <v>69.5</v>
      </c>
      <c r="M28" s="29">
        <v>-371</v>
      </c>
      <c r="N28" s="40">
        <v>474</v>
      </c>
      <c r="O28" s="40">
        <v>578</v>
      </c>
      <c r="P28" s="31">
        <v>121.9</v>
      </c>
      <c r="Q28" s="29">
        <v>104</v>
      </c>
      <c r="R28" s="40">
        <v>5</v>
      </c>
      <c r="S28" s="40">
        <v>1</v>
      </c>
      <c r="T28" s="31">
        <v>20</v>
      </c>
      <c r="U28" s="32">
        <v>-4</v>
      </c>
      <c r="V28" s="42">
        <v>10</v>
      </c>
      <c r="W28" s="40">
        <v>1</v>
      </c>
      <c r="X28" s="31">
        <v>10</v>
      </c>
      <c r="Y28" s="32">
        <v>-9</v>
      </c>
      <c r="Z28" s="47">
        <v>0</v>
      </c>
      <c r="AA28" s="42">
        <v>0</v>
      </c>
      <c r="AB28" s="31" t="s">
        <v>74</v>
      </c>
      <c r="AC28" s="32">
        <v>0</v>
      </c>
      <c r="AD28" s="40">
        <v>213</v>
      </c>
      <c r="AE28" s="40">
        <v>126</v>
      </c>
      <c r="AF28" s="31">
        <v>59.2</v>
      </c>
      <c r="AG28" s="29">
        <v>-87</v>
      </c>
      <c r="AH28" s="40">
        <v>91</v>
      </c>
      <c r="AI28" s="40" t="s">
        <v>111</v>
      </c>
      <c r="AJ28" s="31">
        <v>42.9</v>
      </c>
      <c r="AK28" s="29">
        <v>-52</v>
      </c>
      <c r="AL28" s="40">
        <v>150</v>
      </c>
      <c r="AM28" s="40">
        <v>30</v>
      </c>
      <c r="AN28" s="31">
        <v>20</v>
      </c>
      <c r="AO28" s="29">
        <v>-120</v>
      </c>
      <c r="AP28" s="40">
        <v>1270</v>
      </c>
      <c r="AQ28" s="40">
        <v>1825</v>
      </c>
      <c r="AR28" s="31">
        <v>143.69999999999999</v>
      </c>
      <c r="AS28" s="29">
        <v>555</v>
      </c>
      <c r="AT28" s="41">
        <v>3827</v>
      </c>
      <c r="AU28" s="40">
        <v>3591</v>
      </c>
      <c r="AV28" s="30">
        <v>93.8</v>
      </c>
      <c r="AW28" s="29">
        <v>-236</v>
      </c>
      <c r="AX28" s="43">
        <v>375</v>
      </c>
      <c r="AY28" s="43">
        <v>322</v>
      </c>
      <c r="AZ28" s="36">
        <v>85.9</v>
      </c>
      <c r="BA28" s="35">
        <v>-53</v>
      </c>
      <c r="BB28" s="44">
        <v>1649</v>
      </c>
      <c r="BC28" s="40">
        <v>1087</v>
      </c>
      <c r="BD28" s="31">
        <v>65.900000000000006</v>
      </c>
      <c r="BE28" s="29">
        <v>-562</v>
      </c>
      <c r="BF28" s="40">
        <v>1787</v>
      </c>
      <c r="BG28" s="40">
        <v>2189</v>
      </c>
      <c r="BH28" s="31">
        <v>122.5</v>
      </c>
      <c r="BI28" s="29">
        <v>402</v>
      </c>
      <c r="BJ28" s="40">
        <v>489</v>
      </c>
      <c r="BK28" s="40">
        <v>793</v>
      </c>
      <c r="BL28" s="31">
        <v>162.19999999999999</v>
      </c>
      <c r="BM28" s="29">
        <v>304</v>
      </c>
      <c r="BN28" s="40">
        <v>427</v>
      </c>
      <c r="BO28" s="40">
        <v>708</v>
      </c>
      <c r="BP28" s="31">
        <v>165.8</v>
      </c>
      <c r="BQ28" s="29">
        <v>281</v>
      </c>
      <c r="BR28" s="40">
        <v>124</v>
      </c>
      <c r="BS28" s="40">
        <v>25</v>
      </c>
      <c r="BT28" s="30">
        <v>20.2</v>
      </c>
      <c r="BU28" s="29">
        <v>-99</v>
      </c>
      <c r="BV28" s="40">
        <v>6908</v>
      </c>
      <c r="BW28" s="40">
        <v>8640</v>
      </c>
      <c r="BX28" s="30">
        <v>125.1</v>
      </c>
      <c r="BY28" s="29">
        <v>1732</v>
      </c>
      <c r="BZ28" s="45">
        <v>4</v>
      </c>
      <c r="CA28" s="45">
        <v>32</v>
      </c>
      <c r="CB28" s="32">
        <v>28</v>
      </c>
      <c r="CC28" s="38"/>
      <c r="CD28" s="38"/>
      <c r="CE28" s="39"/>
      <c r="CF28" s="39"/>
    </row>
    <row r="29" spans="1:84" s="48" customFormat="1" ht="17.850000000000001" customHeight="1" x14ac:dyDescent="0.25">
      <c r="A29" s="72" t="s">
        <v>98</v>
      </c>
      <c r="B29" s="40">
        <v>2310</v>
      </c>
      <c r="C29" s="41">
        <v>2271</v>
      </c>
      <c r="D29" s="30">
        <v>98.3</v>
      </c>
      <c r="E29" s="29">
        <v>-39</v>
      </c>
      <c r="F29" s="40">
        <v>745</v>
      </c>
      <c r="G29" s="41">
        <v>1061</v>
      </c>
      <c r="H29" s="30">
        <v>142.4</v>
      </c>
      <c r="I29" s="29">
        <v>316</v>
      </c>
      <c r="J29" s="40">
        <v>951</v>
      </c>
      <c r="K29" s="40">
        <v>460</v>
      </c>
      <c r="L29" s="30">
        <v>48.4</v>
      </c>
      <c r="M29" s="29">
        <v>-491</v>
      </c>
      <c r="N29" s="40">
        <v>328</v>
      </c>
      <c r="O29" s="40">
        <v>281</v>
      </c>
      <c r="P29" s="31">
        <v>85.7</v>
      </c>
      <c r="Q29" s="29">
        <v>-47</v>
      </c>
      <c r="R29" s="40">
        <v>7</v>
      </c>
      <c r="S29" s="40">
        <v>6</v>
      </c>
      <c r="T29" s="31">
        <v>85.7</v>
      </c>
      <c r="U29" s="32">
        <v>-1</v>
      </c>
      <c r="V29" s="42">
        <v>5</v>
      </c>
      <c r="W29" s="40">
        <v>3</v>
      </c>
      <c r="X29" s="31">
        <v>60</v>
      </c>
      <c r="Y29" s="32">
        <v>-2</v>
      </c>
      <c r="Z29" s="47">
        <v>0</v>
      </c>
      <c r="AA29" s="42">
        <v>0</v>
      </c>
      <c r="AB29" s="31" t="s">
        <v>74</v>
      </c>
      <c r="AC29" s="32">
        <v>0</v>
      </c>
      <c r="AD29" s="40">
        <v>210</v>
      </c>
      <c r="AE29" s="40">
        <v>139</v>
      </c>
      <c r="AF29" s="31">
        <v>66.2</v>
      </c>
      <c r="AG29" s="29">
        <v>-71</v>
      </c>
      <c r="AH29" s="40">
        <v>61</v>
      </c>
      <c r="AI29" s="40" t="s">
        <v>129</v>
      </c>
      <c r="AJ29" s="31">
        <v>39.299999999999997</v>
      </c>
      <c r="AK29" s="29">
        <v>-37</v>
      </c>
      <c r="AL29" s="40">
        <v>103</v>
      </c>
      <c r="AM29" s="40">
        <v>51</v>
      </c>
      <c r="AN29" s="31">
        <v>49.5</v>
      </c>
      <c r="AO29" s="29">
        <v>-52</v>
      </c>
      <c r="AP29" s="40">
        <v>671</v>
      </c>
      <c r="AQ29" s="40">
        <v>1018</v>
      </c>
      <c r="AR29" s="31">
        <v>151.69999999999999</v>
      </c>
      <c r="AS29" s="29">
        <v>347</v>
      </c>
      <c r="AT29" s="41">
        <v>3324</v>
      </c>
      <c r="AU29" s="40">
        <v>3459</v>
      </c>
      <c r="AV29" s="30">
        <v>104.1</v>
      </c>
      <c r="AW29" s="29">
        <v>135</v>
      </c>
      <c r="AX29" s="43">
        <v>279</v>
      </c>
      <c r="AY29" s="43">
        <v>197</v>
      </c>
      <c r="AZ29" s="36">
        <v>70.599999999999994</v>
      </c>
      <c r="BA29" s="35">
        <v>-82</v>
      </c>
      <c r="BB29" s="44">
        <v>1020</v>
      </c>
      <c r="BC29" s="40">
        <v>535</v>
      </c>
      <c r="BD29" s="31">
        <v>52.5</v>
      </c>
      <c r="BE29" s="29">
        <v>-485</v>
      </c>
      <c r="BF29" s="40">
        <v>1187</v>
      </c>
      <c r="BG29" s="40">
        <v>1593</v>
      </c>
      <c r="BH29" s="31">
        <v>134.19999999999999</v>
      </c>
      <c r="BI29" s="29">
        <v>406</v>
      </c>
      <c r="BJ29" s="40">
        <v>231</v>
      </c>
      <c r="BK29" s="40">
        <v>468</v>
      </c>
      <c r="BL29" s="31">
        <v>202.6</v>
      </c>
      <c r="BM29" s="29">
        <v>237</v>
      </c>
      <c r="BN29" s="40">
        <v>211</v>
      </c>
      <c r="BO29" s="40">
        <v>452</v>
      </c>
      <c r="BP29" s="31">
        <v>214.2</v>
      </c>
      <c r="BQ29" s="29">
        <v>241</v>
      </c>
      <c r="BR29" s="40">
        <v>50</v>
      </c>
      <c r="BS29" s="40">
        <v>21</v>
      </c>
      <c r="BT29" s="30">
        <v>42</v>
      </c>
      <c r="BU29" s="29">
        <v>-29</v>
      </c>
      <c r="BV29" s="40">
        <v>5771</v>
      </c>
      <c r="BW29" s="40">
        <v>5468</v>
      </c>
      <c r="BX29" s="30">
        <v>94.7</v>
      </c>
      <c r="BY29" s="29">
        <v>-303</v>
      </c>
      <c r="BZ29" s="45">
        <v>5</v>
      </c>
      <c r="CA29" s="45">
        <v>22</v>
      </c>
      <c r="CB29" s="32">
        <v>17</v>
      </c>
      <c r="CC29" s="38"/>
      <c r="CD29" s="38"/>
      <c r="CE29" s="39"/>
      <c r="CF29" s="39"/>
    </row>
    <row r="30" spans="1:84" s="48" customFormat="1" ht="17.850000000000001" customHeight="1" x14ac:dyDescent="0.25">
      <c r="A30" s="72" t="s">
        <v>99</v>
      </c>
      <c r="B30" s="40">
        <v>2659</v>
      </c>
      <c r="C30" s="41">
        <v>2454</v>
      </c>
      <c r="D30" s="30">
        <v>92.3</v>
      </c>
      <c r="E30" s="29">
        <v>-205</v>
      </c>
      <c r="F30" s="40">
        <v>1093</v>
      </c>
      <c r="G30" s="41">
        <v>1201</v>
      </c>
      <c r="H30" s="30">
        <v>109.9</v>
      </c>
      <c r="I30" s="29">
        <v>108</v>
      </c>
      <c r="J30" s="40">
        <v>1264</v>
      </c>
      <c r="K30" s="40">
        <v>765</v>
      </c>
      <c r="L30" s="30">
        <v>60.5</v>
      </c>
      <c r="M30" s="29">
        <v>-499</v>
      </c>
      <c r="N30" s="40">
        <v>448</v>
      </c>
      <c r="O30" s="40">
        <v>382</v>
      </c>
      <c r="P30" s="31">
        <v>85.3</v>
      </c>
      <c r="Q30" s="29">
        <v>-66</v>
      </c>
      <c r="R30" s="40">
        <v>4</v>
      </c>
      <c r="S30" s="40">
        <v>2</v>
      </c>
      <c r="T30" s="31">
        <v>50</v>
      </c>
      <c r="U30" s="32">
        <v>-2</v>
      </c>
      <c r="V30" s="42">
        <v>8</v>
      </c>
      <c r="W30" s="40">
        <v>0</v>
      </c>
      <c r="X30" s="31">
        <v>0</v>
      </c>
      <c r="Y30" s="32">
        <v>-8</v>
      </c>
      <c r="Z30" s="42">
        <v>0</v>
      </c>
      <c r="AA30" s="42">
        <v>0</v>
      </c>
      <c r="AB30" s="31" t="s">
        <v>74</v>
      </c>
      <c r="AC30" s="32">
        <v>0</v>
      </c>
      <c r="AD30" s="40">
        <v>205</v>
      </c>
      <c r="AE30" s="40">
        <v>130</v>
      </c>
      <c r="AF30" s="31">
        <v>63.4</v>
      </c>
      <c r="AG30" s="29">
        <v>-75</v>
      </c>
      <c r="AH30" s="40">
        <v>90</v>
      </c>
      <c r="AI30" s="40" t="s">
        <v>110</v>
      </c>
      <c r="AJ30" s="31">
        <v>61.1</v>
      </c>
      <c r="AK30" s="29">
        <v>-35</v>
      </c>
      <c r="AL30" s="40">
        <v>177</v>
      </c>
      <c r="AM30" s="40">
        <v>53</v>
      </c>
      <c r="AN30" s="31">
        <v>29.9</v>
      </c>
      <c r="AO30" s="29">
        <v>-124</v>
      </c>
      <c r="AP30" s="40">
        <v>963</v>
      </c>
      <c r="AQ30" s="40">
        <v>1158</v>
      </c>
      <c r="AR30" s="31">
        <v>120.2</v>
      </c>
      <c r="AS30" s="29">
        <v>195</v>
      </c>
      <c r="AT30" s="41">
        <v>2979</v>
      </c>
      <c r="AU30" s="40">
        <v>3162</v>
      </c>
      <c r="AV30" s="30">
        <v>106.1</v>
      </c>
      <c r="AW30" s="29">
        <v>183</v>
      </c>
      <c r="AX30" s="43">
        <v>403</v>
      </c>
      <c r="AY30" s="43">
        <v>298</v>
      </c>
      <c r="AZ30" s="36">
        <v>73.900000000000006</v>
      </c>
      <c r="BA30" s="35">
        <v>-105</v>
      </c>
      <c r="BB30" s="44">
        <v>1614</v>
      </c>
      <c r="BC30" s="40">
        <v>976</v>
      </c>
      <c r="BD30" s="31">
        <v>60.5</v>
      </c>
      <c r="BE30" s="29">
        <v>-638</v>
      </c>
      <c r="BF30" s="40">
        <v>1253</v>
      </c>
      <c r="BG30" s="40">
        <v>1242</v>
      </c>
      <c r="BH30" s="31">
        <v>99.1</v>
      </c>
      <c r="BI30" s="29">
        <v>-11</v>
      </c>
      <c r="BJ30" s="40">
        <v>362</v>
      </c>
      <c r="BK30" s="40">
        <v>450</v>
      </c>
      <c r="BL30" s="31">
        <v>124.3</v>
      </c>
      <c r="BM30" s="29">
        <v>88</v>
      </c>
      <c r="BN30" s="40">
        <v>321</v>
      </c>
      <c r="BO30" s="40">
        <v>436</v>
      </c>
      <c r="BP30" s="31">
        <v>135.80000000000001</v>
      </c>
      <c r="BQ30" s="29">
        <v>115</v>
      </c>
      <c r="BR30" s="40">
        <v>34</v>
      </c>
      <c r="BS30" s="40">
        <v>48</v>
      </c>
      <c r="BT30" s="30">
        <v>141.19999999999999</v>
      </c>
      <c r="BU30" s="29">
        <v>14</v>
      </c>
      <c r="BV30" s="40">
        <v>6145</v>
      </c>
      <c r="BW30" s="40">
        <v>6268</v>
      </c>
      <c r="BX30" s="30">
        <v>102</v>
      </c>
      <c r="BY30" s="29">
        <v>123</v>
      </c>
      <c r="BZ30" s="45">
        <v>11</v>
      </c>
      <c r="CA30" s="45">
        <v>9</v>
      </c>
      <c r="CB30" s="32">
        <v>-2</v>
      </c>
      <c r="CC30" s="38"/>
      <c r="CD30" s="38"/>
      <c r="CE30" s="39"/>
      <c r="CF30" s="39"/>
    </row>
    <row r="31" spans="1:84" s="49" customFormat="1" ht="17.850000000000001" customHeight="1" x14ac:dyDescent="0.25">
      <c r="A31" s="72" t="s">
        <v>100</v>
      </c>
      <c r="B31" s="40">
        <v>3400</v>
      </c>
      <c r="C31" s="41">
        <v>3205</v>
      </c>
      <c r="D31" s="30">
        <v>94.3</v>
      </c>
      <c r="E31" s="29">
        <v>-195</v>
      </c>
      <c r="F31" s="40">
        <v>1466</v>
      </c>
      <c r="G31" s="41">
        <v>2054</v>
      </c>
      <c r="H31" s="30">
        <v>140.1</v>
      </c>
      <c r="I31" s="29">
        <v>588</v>
      </c>
      <c r="J31" s="40">
        <v>1508</v>
      </c>
      <c r="K31" s="40">
        <v>653</v>
      </c>
      <c r="L31" s="30">
        <v>43.3</v>
      </c>
      <c r="M31" s="29">
        <v>-855</v>
      </c>
      <c r="N31" s="40">
        <v>494</v>
      </c>
      <c r="O31" s="40">
        <v>498</v>
      </c>
      <c r="P31" s="31">
        <v>100.8</v>
      </c>
      <c r="Q31" s="29">
        <v>4</v>
      </c>
      <c r="R31" s="40">
        <v>4</v>
      </c>
      <c r="S31" s="40">
        <v>1</v>
      </c>
      <c r="T31" s="31">
        <v>25</v>
      </c>
      <c r="U31" s="32">
        <v>-3</v>
      </c>
      <c r="V31" s="42">
        <v>41</v>
      </c>
      <c r="W31" s="40">
        <v>2</v>
      </c>
      <c r="X31" s="31">
        <v>4.9000000000000004</v>
      </c>
      <c r="Y31" s="32">
        <v>-39</v>
      </c>
      <c r="Z31" s="42">
        <v>0</v>
      </c>
      <c r="AA31" s="42">
        <v>0</v>
      </c>
      <c r="AB31" s="31" t="s">
        <v>74</v>
      </c>
      <c r="AC31" s="32">
        <v>0</v>
      </c>
      <c r="AD31" s="40">
        <v>291</v>
      </c>
      <c r="AE31" s="40">
        <v>166</v>
      </c>
      <c r="AF31" s="31">
        <v>57</v>
      </c>
      <c r="AG31" s="29">
        <v>-125</v>
      </c>
      <c r="AH31" s="40">
        <v>72</v>
      </c>
      <c r="AI31" s="40" t="s">
        <v>118</v>
      </c>
      <c r="AJ31" s="31">
        <v>59.7</v>
      </c>
      <c r="AK31" s="29">
        <v>-29</v>
      </c>
      <c r="AL31" s="40">
        <v>216</v>
      </c>
      <c r="AM31" s="40">
        <v>44</v>
      </c>
      <c r="AN31" s="31">
        <v>20.399999999999999</v>
      </c>
      <c r="AO31" s="29">
        <v>-172</v>
      </c>
      <c r="AP31" s="40">
        <v>1275</v>
      </c>
      <c r="AQ31" s="40">
        <v>1955</v>
      </c>
      <c r="AR31" s="31">
        <v>153.30000000000001</v>
      </c>
      <c r="AS31" s="29">
        <v>680</v>
      </c>
      <c r="AT31" s="41">
        <v>4355</v>
      </c>
      <c r="AU31" s="40">
        <v>3527</v>
      </c>
      <c r="AV31" s="30">
        <v>81</v>
      </c>
      <c r="AW31" s="29">
        <v>-828</v>
      </c>
      <c r="AX31" s="43">
        <v>803</v>
      </c>
      <c r="AY31" s="43">
        <v>330</v>
      </c>
      <c r="AZ31" s="36">
        <v>41.1</v>
      </c>
      <c r="BA31" s="35">
        <v>-473</v>
      </c>
      <c r="BB31" s="44">
        <v>2665</v>
      </c>
      <c r="BC31" s="40">
        <v>1316</v>
      </c>
      <c r="BD31" s="31">
        <v>49.4</v>
      </c>
      <c r="BE31" s="29">
        <v>-1349</v>
      </c>
      <c r="BF31" s="40">
        <v>1408</v>
      </c>
      <c r="BG31" s="40">
        <v>1852</v>
      </c>
      <c r="BH31" s="31">
        <v>131.5</v>
      </c>
      <c r="BI31" s="29">
        <v>444</v>
      </c>
      <c r="BJ31" s="40">
        <v>521</v>
      </c>
      <c r="BK31" s="40">
        <v>895</v>
      </c>
      <c r="BL31" s="31">
        <v>171.8</v>
      </c>
      <c r="BM31" s="29">
        <v>374</v>
      </c>
      <c r="BN31" s="40">
        <v>458</v>
      </c>
      <c r="BO31" s="40">
        <v>836</v>
      </c>
      <c r="BP31" s="31">
        <v>182.5</v>
      </c>
      <c r="BQ31" s="29">
        <v>378</v>
      </c>
      <c r="BR31" s="40">
        <v>567</v>
      </c>
      <c r="BS31" s="40">
        <v>332</v>
      </c>
      <c r="BT31" s="30">
        <v>58.6</v>
      </c>
      <c r="BU31" s="29">
        <v>-235</v>
      </c>
      <c r="BV31" s="40">
        <v>7018</v>
      </c>
      <c r="BW31" s="40">
        <v>8244</v>
      </c>
      <c r="BX31" s="30">
        <v>117.5</v>
      </c>
      <c r="BY31" s="29">
        <v>1226</v>
      </c>
      <c r="BZ31" s="45">
        <v>1</v>
      </c>
      <c r="CA31" s="45">
        <v>3</v>
      </c>
      <c r="CB31" s="32">
        <v>2</v>
      </c>
      <c r="CC31" s="38"/>
      <c r="CD31" s="38"/>
      <c r="CE31" s="39"/>
      <c r="CF31" s="39"/>
    </row>
    <row r="32" spans="1:84" s="48" customFormat="1" ht="17.850000000000001" customHeight="1" x14ac:dyDescent="0.25">
      <c r="A32" s="73" t="s">
        <v>101</v>
      </c>
      <c r="B32" s="40">
        <v>3314</v>
      </c>
      <c r="C32" s="41">
        <v>3512</v>
      </c>
      <c r="D32" s="30">
        <v>106</v>
      </c>
      <c r="E32" s="29">
        <v>198</v>
      </c>
      <c r="F32" s="40">
        <v>801</v>
      </c>
      <c r="G32" s="41">
        <v>969</v>
      </c>
      <c r="H32" s="30">
        <v>121</v>
      </c>
      <c r="I32" s="29">
        <v>168</v>
      </c>
      <c r="J32" s="40">
        <v>792</v>
      </c>
      <c r="K32" s="40">
        <v>577</v>
      </c>
      <c r="L32" s="30">
        <v>72.900000000000006</v>
      </c>
      <c r="M32" s="29">
        <v>-215</v>
      </c>
      <c r="N32" s="40">
        <v>312</v>
      </c>
      <c r="O32" s="40">
        <v>312</v>
      </c>
      <c r="P32" s="31">
        <v>100</v>
      </c>
      <c r="Q32" s="29">
        <v>0</v>
      </c>
      <c r="R32" s="40">
        <v>5</v>
      </c>
      <c r="S32" s="40">
        <v>1</v>
      </c>
      <c r="T32" s="31">
        <v>20</v>
      </c>
      <c r="U32" s="32">
        <v>-4</v>
      </c>
      <c r="V32" s="42">
        <v>14</v>
      </c>
      <c r="W32" s="40">
        <v>4</v>
      </c>
      <c r="X32" s="31">
        <v>28.6</v>
      </c>
      <c r="Y32" s="32">
        <v>-10</v>
      </c>
      <c r="Z32" s="42">
        <v>0</v>
      </c>
      <c r="AA32" s="42">
        <v>0</v>
      </c>
      <c r="AB32" s="31" t="s">
        <v>74</v>
      </c>
      <c r="AC32" s="32">
        <v>0</v>
      </c>
      <c r="AD32" s="40">
        <v>157</v>
      </c>
      <c r="AE32" s="40">
        <v>141</v>
      </c>
      <c r="AF32" s="31">
        <v>89.8</v>
      </c>
      <c r="AG32" s="29">
        <v>-16</v>
      </c>
      <c r="AH32" s="40">
        <v>127</v>
      </c>
      <c r="AI32" s="40" t="s">
        <v>130</v>
      </c>
      <c r="AJ32" s="31">
        <v>52</v>
      </c>
      <c r="AK32" s="29">
        <v>-61</v>
      </c>
      <c r="AL32" s="40">
        <v>46</v>
      </c>
      <c r="AM32" s="40">
        <v>15</v>
      </c>
      <c r="AN32" s="31">
        <v>32.6</v>
      </c>
      <c r="AO32" s="29">
        <v>-31</v>
      </c>
      <c r="AP32" s="40">
        <v>711</v>
      </c>
      <c r="AQ32" s="40">
        <v>945</v>
      </c>
      <c r="AR32" s="31">
        <v>132.9</v>
      </c>
      <c r="AS32" s="29">
        <v>234</v>
      </c>
      <c r="AT32" s="41">
        <v>3958</v>
      </c>
      <c r="AU32" s="40">
        <v>3265</v>
      </c>
      <c r="AV32" s="30">
        <v>82.5</v>
      </c>
      <c r="AW32" s="29">
        <v>-693</v>
      </c>
      <c r="AX32" s="43">
        <v>204</v>
      </c>
      <c r="AY32" s="43">
        <v>191</v>
      </c>
      <c r="AZ32" s="36">
        <v>93.6</v>
      </c>
      <c r="BA32" s="35">
        <v>-13</v>
      </c>
      <c r="BB32" s="44">
        <v>1459</v>
      </c>
      <c r="BC32" s="40">
        <v>1043</v>
      </c>
      <c r="BD32" s="31">
        <v>71.5</v>
      </c>
      <c r="BE32" s="29">
        <v>-416</v>
      </c>
      <c r="BF32" s="40">
        <v>2755</v>
      </c>
      <c r="BG32" s="40">
        <v>2936</v>
      </c>
      <c r="BH32" s="31">
        <v>106.6</v>
      </c>
      <c r="BI32" s="29">
        <v>181</v>
      </c>
      <c r="BJ32" s="40">
        <v>264</v>
      </c>
      <c r="BK32" s="40">
        <v>403</v>
      </c>
      <c r="BL32" s="31">
        <v>152.69999999999999</v>
      </c>
      <c r="BM32" s="29">
        <v>139</v>
      </c>
      <c r="BN32" s="40">
        <v>236</v>
      </c>
      <c r="BO32" s="40">
        <v>360</v>
      </c>
      <c r="BP32" s="31">
        <v>152.5</v>
      </c>
      <c r="BQ32" s="29">
        <v>124</v>
      </c>
      <c r="BR32" s="40">
        <v>25</v>
      </c>
      <c r="BS32" s="40">
        <v>63</v>
      </c>
      <c r="BT32" s="30">
        <v>252</v>
      </c>
      <c r="BU32" s="29">
        <v>38</v>
      </c>
      <c r="BV32" s="40">
        <v>6113</v>
      </c>
      <c r="BW32" s="40">
        <v>9805</v>
      </c>
      <c r="BX32" s="30">
        <v>160.4</v>
      </c>
      <c r="BY32" s="29">
        <v>3692</v>
      </c>
      <c r="BZ32" s="45">
        <v>11</v>
      </c>
      <c r="CA32" s="45">
        <v>6</v>
      </c>
      <c r="CB32" s="32">
        <v>-5</v>
      </c>
      <c r="CC32" s="38"/>
      <c r="CD32" s="38"/>
      <c r="CE32" s="39"/>
      <c r="CF32" s="39"/>
    </row>
    <row r="33" spans="1:84" s="48" customFormat="1" ht="17.850000000000001" customHeight="1" x14ac:dyDescent="0.25">
      <c r="A33" s="72" t="s">
        <v>102</v>
      </c>
      <c r="B33" s="40">
        <v>5270</v>
      </c>
      <c r="C33" s="41">
        <v>3920</v>
      </c>
      <c r="D33" s="30">
        <v>74.400000000000006</v>
      </c>
      <c r="E33" s="29">
        <v>-1350</v>
      </c>
      <c r="F33" s="40">
        <v>1024</v>
      </c>
      <c r="G33" s="41">
        <v>1177</v>
      </c>
      <c r="H33" s="30">
        <v>114.9</v>
      </c>
      <c r="I33" s="29">
        <v>153</v>
      </c>
      <c r="J33" s="40">
        <v>1572</v>
      </c>
      <c r="K33" s="40">
        <v>859</v>
      </c>
      <c r="L33" s="30">
        <v>54.6</v>
      </c>
      <c r="M33" s="29">
        <v>-713</v>
      </c>
      <c r="N33" s="40">
        <v>446</v>
      </c>
      <c r="O33" s="40">
        <v>360</v>
      </c>
      <c r="P33" s="31">
        <v>80.7</v>
      </c>
      <c r="Q33" s="29">
        <v>-86</v>
      </c>
      <c r="R33" s="40">
        <v>12</v>
      </c>
      <c r="S33" s="40">
        <v>6</v>
      </c>
      <c r="T33" s="31">
        <v>50</v>
      </c>
      <c r="U33" s="32">
        <v>-6</v>
      </c>
      <c r="V33" s="42">
        <v>5</v>
      </c>
      <c r="W33" s="40">
        <v>4</v>
      </c>
      <c r="X33" s="31">
        <v>80</v>
      </c>
      <c r="Y33" s="32">
        <v>-1</v>
      </c>
      <c r="Z33" s="42">
        <v>1</v>
      </c>
      <c r="AA33" s="42">
        <v>0</v>
      </c>
      <c r="AB33" s="31">
        <v>0</v>
      </c>
      <c r="AC33" s="32">
        <v>-1</v>
      </c>
      <c r="AD33" s="40">
        <v>228</v>
      </c>
      <c r="AE33" s="40">
        <v>129</v>
      </c>
      <c r="AF33" s="31">
        <v>56.6</v>
      </c>
      <c r="AG33" s="29">
        <v>-99</v>
      </c>
      <c r="AH33" s="40">
        <v>139</v>
      </c>
      <c r="AI33" s="40" t="s">
        <v>121</v>
      </c>
      <c r="AJ33" s="31">
        <v>58.3</v>
      </c>
      <c r="AK33" s="29">
        <v>-58</v>
      </c>
      <c r="AL33" s="40">
        <v>163</v>
      </c>
      <c r="AM33" s="40">
        <v>5</v>
      </c>
      <c r="AN33" s="31">
        <v>3.1</v>
      </c>
      <c r="AO33" s="29">
        <v>-158</v>
      </c>
      <c r="AP33" s="40">
        <v>877</v>
      </c>
      <c r="AQ33" s="40">
        <v>1110</v>
      </c>
      <c r="AR33" s="31">
        <v>126.6</v>
      </c>
      <c r="AS33" s="29">
        <v>233</v>
      </c>
      <c r="AT33" s="41">
        <v>3062</v>
      </c>
      <c r="AU33" s="40">
        <v>3127</v>
      </c>
      <c r="AV33" s="30">
        <v>102.1</v>
      </c>
      <c r="AW33" s="29">
        <v>65</v>
      </c>
      <c r="AX33" s="43">
        <v>277</v>
      </c>
      <c r="AY33" s="43">
        <v>195</v>
      </c>
      <c r="AZ33" s="36">
        <v>70.400000000000006</v>
      </c>
      <c r="BA33" s="35">
        <v>-82</v>
      </c>
      <c r="BB33" s="44">
        <v>1731</v>
      </c>
      <c r="BC33" s="40">
        <v>880</v>
      </c>
      <c r="BD33" s="31">
        <v>50.8</v>
      </c>
      <c r="BE33" s="29">
        <v>-851</v>
      </c>
      <c r="BF33" s="40">
        <v>2533</v>
      </c>
      <c r="BG33" s="40">
        <v>2366</v>
      </c>
      <c r="BH33" s="31">
        <v>93.4</v>
      </c>
      <c r="BI33" s="29">
        <v>-167</v>
      </c>
      <c r="BJ33" s="40">
        <v>268</v>
      </c>
      <c r="BK33" s="40">
        <v>448</v>
      </c>
      <c r="BL33" s="31">
        <v>167.2</v>
      </c>
      <c r="BM33" s="29">
        <v>180</v>
      </c>
      <c r="BN33" s="40">
        <v>234</v>
      </c>
      <c r="BO33" s="40">
        <v>409</v>
      </c>
      <c r="BP33" s="31">
        <v>174.8</v>
      </c>
      <c r="BQ33" s="29">
        <v>175</v>
      </c>
      <c r="BR33" s="40">
        <v>25</v>
      </c>
      <c r="BS33" s="40">
        <v>18</v>
      </c>
      <c r="BT33" s="30">
        <v>72</v>
      </c>
      <c r="BU33" s="29">
        <v>-7</v>
      </c>
      <c r="BV33" s="40">
        <v>5541</v>
      </c>
      <c r="BW33" s="40">
        <v>5894</v>
      </c>
      <c r="BX33" s="30">
        <v>106.4</v>
      </c>
      <c r="BY33" s="29">
        <v>353</v>
      </c>
      <c r="BZ33" s="45">
        <v>11</v>
      </c>
      <c r="CA33" s="45">
        <v>25</v>
      </c>
      <c r="CB33" s="32">
        <v>14</v>
      </c>
      <c r="CC33" s="38"/>
      <c r="CD33" s="38"/>
      <c r="CE33" s="39"/>
      <c r="CF33" s="39"/>
    </row>
    <row r="34" spans="1:84" s="48" customFormat="1" ht="17.850000000000001" customHeight="1" x14ac:dyDescent="0.25">
      <c r="A34" s="72" t="s">
        <v>103</v>
      </c>
      <c r="B34" s="40">
        <v>5361</v>
      </c>
      <c r="C34" s="41">
        <v>4985</v>
      </c>
      <c r="D34" s="30">
        <v>93</v>
      </c>
      <c r="E34" s="29">
        <v>-376</v>
      </c>
      <c r="F34" s="40">
        <v>1037</v>
      </c>
      <c r="G34" s="41">
        <v>1541</v>
      </c>
      <c r="H34" s="30">
        <v>148.6</v>
      </c>
      <c r="I34" s="29">
        <v>504</v>
      </c>
      <c r="J34" s="40">
        <v>2029</v>
      </c>
      <c r="K34" s="40">
        <v>1237</v>
      </c>
      <c r="L34" s="30">
        <v>61</v>
      </c>
      <c r="M34" s="29">
        <v>-792</v>
      </c>
      <c r="N34" s="40">
        <v>342</v>
      </c>
      <c r="O34" s="40">
        <v>457</v>
      </c>
      <c r="P34" s="31">
        <v>133.6</v>
      </c>
      <c r="Q34" s="29">
        <v>115</v>
      </c>
      <c r="R34" s="40">
        <v>4</v>
      </c>
      <c r="S34" s="40">
        <v>3</v>
      </c>
      <c r="T34" s="31">
        <v>75</v>
      </c>
      <c r="U34" s="32">
        <v>-1</v>
      </c>
      <c r="V34" s="42">
        <v>8</v>
      </c>
      <c r="W34" s="40">
        <v>5</v>
      </c>
      <c r="X34" s="31">
        <v>62.5</v>
      </c>
      <c r="Y34" s="32">
        <v>-3</v>
      </c>
      <c r="Z34" s="47">
        <v>0</v>
      </c>
      <c r="AA34" s="42">
        <v>0</v>
      </c>
      <c r="AB34" s="31" t="s">
        <v>74</v>
      </c>
      <c r="AC34" s="32">
        <v>0</v>
      </c>
      <c r="AD34" s="40">
        <v>169</v>
      </c>
      <c r="AE34" s="40">
        <v>138</v>
      </c>
      <c r="AF34" s="31">
        <v>81.7</v>
      </c>
      <c r="AG34" s="29">
        <v>-31</v>
      </c>
      <c r="AH34" s="40">
        <v>78</v>
      </c>
      <c r="AI34" s="40" t="s">
        <v>78</v>
      </c>
      <c r="AJ34" s="31">
        <v>83.3</v>
      </c>
      <c r="AK34" s="29">
        <v>-13</v>
      </c>
      <c r="AL34" s="40">
        <v>92</v>
      </c>
      <c r="AM34" s="40">
        <v>32</v>
      </c>
      <c r="AN34" s="31">
        <v>34.799999999999997</v>
      </c>
      <c r="AO34" s="29">
        <v>-60</v>
      </c>
      <c r="AP34" s="40">
        <v>813</v>
      </c>
      <c r="AQ34" s="40">
        <v>1410</v>
      </c>
      <c r="AR34" s="31">
        <v>173.4</v>
      </c>
      <c r="AS34" s="29">
        <v>597</v>
      </c>
      <c r="AT34" s="41">
        <v>3443</v>
      </c>
      <c r="AU34" s="40">
        <v>3268</v>
      </c>
      <c r="AV34" s="30">
        <v>94.9</v>
      </c>
      <c r="AW34" s="29">
        <v>-175</v>
      </c>
      <c r="AX34" s="43">
        <v>305</v>
      </c>
      <c r="AY34" s="43">
        <v>258</v>
      </c>
      <c r="AZ34" s="36">
        <v>84.6</v>
      </c>
      <c r="BA34" s="35">
        <v>-47</v>
      </c>
      <c r="BB34" s="44">
        <v>2205</v>
      </c>
      <c r="BC34" s="40">
        <v>1692</v>
      </c>
      <c r="BD34" s="31">
        <v>76.7</v>
      </c>
      <c r="BE34" s="29">
        <v>-513</v>
      </c>
      <c r="BF34" s="40">
        <v>2968</v>
      </c>
      <c r="BG34" s="40">
        <v>3404</v>
      </c>
      <c r="BH34" s="31">
        <v>114.7</v>
      </c>
      <c r="BI34" s="29">
        <v>436</v>
      </c>
      <c r="BJ34" s="40">
        <v>331</v>
      </c>
      <c r="BK34" s="40">
        <v>538</v>
      </c>
      <c r="BL34" s="31">
        <v>162.5</v>
      </c>
      <c r="BM34" s="29">
        <v>207</v>
      </c>
      <c r="BN34" s="40">
        <v>258</v>
      </c>
      <c r="BO34" s="40">
        <v>492</v>
      </c>
      <c r="BP34" s="31">
        <v>190.7</v>
      </c>
      <c r="BQ34" s="29">
        <v>234</v>
      </c>
      <c r="BR34" s="40">
        <v>65</v>
      </c>
      <c r="BS34" s="40">
        <v>90</v>
      </c>
      <c r="BT34" s="30">
        <v>138.5</v>
      </c>
      <c r="BU34" s="29">
        <v>25</v>
      </c>
      <c r="BV34" s="40">
        <v>5817</v>
      </c>
      <c r="BW34" s="40">
        <v>8200</v>
      </c>
      <c r="BX34" s="30">
        <v>141</v>
      </c>
      <c r="BY34" s="29">
        <v>2383</v>
      </c>
      <c r="BZ34" s="45">
        <v>5</v>
      </c>
      <c r="CA34" s="45">
        <v>6</v>
      </c>
      <c r="CB34" s="32">
        <v>1</v>
      </c>
      <c r="CC34" s="38"/>
      <c r="CD34" s="38"/>
      <c r="CE34" s="39"/>
      <c r="CF34" s="39"/>
    </row>
    <row r="35" spans="1:84" s="48" customFormat="1" ht="17.850000000000001" customHeight="1" x14ac:dyDescent="0.25">
      <c r="A35" s="72" t="s">
        <v>104</v>
      </c>
      <c r="B35" s="40">
        <v>4223</v>
      </c>
      <c r="C35" s="41">
        <v>3825</v>
      </c>
      <c r="D35" s="30">
        <v>90.6</v>
      </c>
      <c r="E35" s="29">
        <v>-398</v>
      </c>
      <c r="F35" s="40">
        <v>2294</v>
      </c>
      <c r="G35" s="41">
        <v>2427</v>
      </c>
      <c r="H35" s="30">
        <v>105.8</v>
      </c>
      <c r="I35" s="29">
        <v>133</v>
      </c>
      <c r="J35" s="40">
        <v>1499</v>
      </c>
      <c r="K35" s="40">
        <v>828</v>
      </c>
      <c r="L35" s="30">
        <v>55.2</v>
      </c>
      <c r="M35" s="29">
        <v>-671</v>
      </c>
      <c r="N35" s="40">
        <v>502</v>
      </c>
      <c r="O35" s="40">
        <v>478</v>
      </c>
      <c r="P35" s="31">
        <v>95.2</v>
      </c>
      <c r="Q35" s="29">
        <v>-24</v>
      </c>
      <c r="R35" s="40">
        <v>3</v>
      </c>
      <c r="S35" s="40">
        <v>2</v>
      </c>
      <c r="T35" s="31">
        <v>66.7</v>
      </c>
      <c r="U35" s="32">
        <v>-1</v>
      </c>
      <c r="V35" s="42">
        <v>20</v>
      </c>
      <c r="W35" s="40">
        <v>4</v>
      </c>
      <c r="X35" s="31">
        <v>20</v>
      </c>
      <c r="Y35" s="32">
        <v>-16</v>
      </c>
      <c r="Z35" s="47">
        <v>0</v>
      </c>
      <c r="AA35" s="42">
        <v>0</v>
      </c>
      <c r="AB35" s="31" t="s">
        <v>74</v>
      </c>
      <c r="AC35" s="32">
        <v>0</v>
      </c>
      <c r="AD35" s="40">
        <v>289</v>
      </c>
      <c r="AE35" s="40">
        <v>228</v>
      </c>
      <c r="AF35" s="31">
        <v>78.900000000000006</v>
      </c>
      <c r="AG35" s="29">
        <v>-61</v>
      </c>
      <c r="AH35" s="40">
        <v>150</v>
      </c>
      <c r="AI35" s="40" t="s">
        <v>122</v>
      </c>
      <c r="AJ35" s="31">
        <v>92.7</v>
      </c>
      <c r="AK35" s="29">
        <v>-11</v>
      </c>
      <c r="AL35" s="40">
        <v>325</v>
      </c>
      <c r="AM35" s="40">
        <v>18</v>
      </c>
      <c r="AN35" s="31">
        <v>5.5</v>
      </c>
      <c r="AO35" s="29">
        <v>-307</v>
      </c>
      <c r="AP35" s="40">
        <v>1961</v>
      </c>
      <c r="AQ35" s="40">
        <v>2202</v>
      </c>
      <c r="AR35" s="31">
        <v>112.3</v>
      </c>
      <c r="AS35" s="29">
        <v>241</v>
      </c>
      <c r="AT35" s="41">
        <v>2417</v>
      </c>
      <c r="AU35" s="40">
        <v>2605</v>
      </c>
      <c r="AV35" s="30">
        <v>107.8</v>
      </c>
      <c r="AW35" s="29">
        <v>188</v>
      </c>
      <c r="AX35" s="43">
        <v>605</v>
      </c>
      <c r="AY35" s="43">
        <v>329</v>
      </c>
      <c r="AZ35" s="36">
        <v>54.4</v>
      </c>
      <c r="BA35" s="35">
        <v>-276</v>
      </c>
      <c r="BB35" s="44">
        <v>1665</v>
      </c>
      <c r="BC35" s="40">
        <v>1018</v>
      </c>
      <c r="BD35" s="31">
        <v>61.1</v>
      </c>
      <c r="BE35" s="29">
        <v>-647</v>
      </c>
      <c r="BF35" s="40">
        <v>1770</v>
      </c>
      <c r="BG35" s="40">
        <v>1969</v>
      </c>
      <c r="BH35" s="31">
        <v>111.2</v>
      </c>
      <c r="BI35" s="29">
        <v>199</v>
      </c>
      <c r="BJ35" s="40">
        <v>742</v>
      </c>
      <c r="BK35" s="40">
        <v>941</v>
      </c>
      <c r="BL35" s="31">
        <v>126.8</v>
      </c>
      <c r="BM35" s="29">
        <v>199</v>
      </c>
      <c r="BN35" s="40">
        <v>659</v>
      </c>
      <c r="BO35" s="40">
        <v>886</v>
      </c>
      <c r="BP35" s="31">
        <v>134.4</v>
      </c>
      <c r="BQ35" s="29">
        <v>227</v>
      </c>
      <c r="BR35" s="40">
        <v>16</v>
      </c>
      <c r="BS35" s="40">
        <v>29</v>
      </c>
      <c r="BT35" s="30">
        <v>181.3</v>
      </c>
      <c r="BU35" s="29">
        <v>13</v>
      </c>
      <c r="BV35" s="40">
        <v>5210</v>
      </c>
      <c r="BW35" s="40">
        <v>6710</v>
      </c>
      <c r="BX35" s="30">
        <v>128.80000000000001</v>
      </c>
      <c r="BY35" s="29">
        <v>1500</v>
      </c>
      <c r="BZ35" s="45">
        <v>46</v>
      </c>
      <c r="CA35" s="45">
        <v>32</v>
      </c>
      <c r="CB35" s="32">
        <v>-14</v>
      </c>
      <c r="CC35" s="38"/>
      <c r="CD35" s="38"/>
      <c r="CE35" s="39"/>
      <c r="CF35" s="39"/>
    </row>
    <row r="36" spans="1:84" s="48" customFormat="1" ht="17.850000000000001" customHeight="1" x14ac:dyDescent="0.25">
      <c r="A36" s="72" t="s">
        <v>105</v>
      </c>
      <c r="B36" s="40">
        <v>3165</v>
      </c>
      <c r="C36" s="41">
        <v>3501</v>
      </c>
      <c r="D36" s="30">
        <v>110.6</v>
      </c>
      <c r="E36" s="29">
        <v>336</v>
      </c>
      <c r="F36" s="40">
        <v>1768</v>
      </c>
      <c r="G36" s="41">
        <v>2121</v>
      </c>
      <c r="H36" s="30">
        <v>120</v>
      </c>
      <c r="I36" s="29">
        <v>353</v>
      </c>
      <c r="J36" s="40">
        <v>1107</v>
      </c>
      <c r="K36" s="40">
        <v>1045</v>
      </c>
      <c r="L36" s="30">
        <v>94.4</v>
      </c>
      <c r="M36" s="29">
        <v>-62</v>
      </c>
      <c r="N36" s="40">
        <v>479</v>
      </c>
      <c r="O36" s="40">
        <v>585</v>
      </c>
      <c r="P36" s="31">
        <v>122.1</v>
      </c>
      <c r="Q36" s="29">
        <v>106</v>
      </c>
      <c r="R36" s="40">
        <v>4</v>
      </c>
      <c r="S36" s="40">
        <v>1</v>
      </c>
      <c r="T36" s="31">
        <v>25</v>
      </c>
      <c r="U36" s="32">
        <v>-3</v>
      </c>
      <c r="V36" s="42">
        <v>4</v>
      </c>
      <c r="W36" s="40">
        <v>6</v>
      </c>
      <c r="X36" s="31">
        <v>150</v>
      </c>
      <c r="Y36" s="32">
        <v>2</v>
      </c>
      <c r="Z36" s="47">
        <v>0</v>
      </c>
      <c r="AA36" s="42">
        <v>0</v>
      </c>
      <c r="AB36" s="31" t="s">
        <v>74</v>
      </c>
      <c r="AC36" s="32">
        <v>0</v>
      </c>
      <c r="AD36" s="40">
        <v>179</v>
      </c>
      <c r="AE36" s="40">
        <v>111</v>
      </c>
      <c r="AF36" s="31">
        <v>62</v>
      </c>
      <c r="AG36" s="29">
        <v>-68</v>
      </c>
      <c r="AH36" s="40">
        <v>76</v>
      </c>
      <c r="AI36" s="40" t="s">
        <v>131</v>
      </c>
      <c r="AJ36" s="31">
        <v>98.7</v>
      </c>
      <c r="AK36" s="29">
        <v>-1</v>
      </c>
      <c r="AL36" s="40">
        <v>159</v>
      </c>
      <c r="AM36" s="40">
        <v>71</v>
      </c>
      <c r="AN36" s="31">
        <v>44.7</v>
      </c>
      <c r="AO36" s="29">
        <v>-88</v>
      </c>
      <c r="AP36" s="40">
        <v>1485</v>
      </c>
      <c r="AQ36" s="40">
        <v>1911</v>
      </c>
      <c r="AR36" s="31">
        <v>128.69999999999999</v>
      </c>
      <c r="AS36" s="29">
        <v>426</v>
      </c>
      <c r="AT36" s="41">
        <v>2455</v>
      </c>
      <c r="AU36" s="40">
        <v>2465</v>
      </c>
      <c r="AV36" s="30">
        <v>100.4</v>
      </c>
      <c r="AW36" s="29">
        <v>10</v>
      </c>
      <c r="AX36" s="43">
        <v>229</v>
      </c>
      <c r="AY36" s="43">
        <v>225</v>
      </c>
      <c r="AZ36" s="36">
        <v>98.3</v>
      </c>
      <c r="BA36" s="35">
        <v>-4</v>
      </c>
      <c r="BB36" s="44">
        <v>1161</v>
      </c>
      <c r="BC36" s="40">
        <v>1043</v>
      </c>
      <c r="BD36" s="31">
        <v>89.8</v>
      </c>
      <c r="BE36" s="29">
        <v>-118</v>
      </c>
      <c r="BF36" s="40">
        <v>1566</v>
      </c>
      <c r="BG36" s="40">
        <v>1747</v>
      </c>
      <c r="BH36" s="31">
        <v>111.6</v>
      </c>
      <c r="BI36" s="29">
        <v>181</v>
      </c>
      <c r="BJ36" s="40">
        <v>605</v>
      </c>
      <c r="BK36" s="40">
        <v>835</v>
      </c>
      <c r="BL36" s="31">
        <v>138</v>
      </c>
      <c r="BM36" s="29">
        <v>230</v>
      </c>
      <c r="BN36" s="40">
        <v>550</v>
      </c>
      <c r="BO36" s="40">
        <v>778</v>
      </c>
      <c r="BP36" s="31">
        <v>141.5</v>
      </c>
      <c r="BQ36" s="29">
        <v>228</v>
      </c>
      <c r="BR36" s="40">
        <v>7</v>
      </c>
      <c r="BS36" s="40">
        <v>19</v>
      </c>
      <c r="BT36" s="30">
        <v>271.39999999999998</v>
      </c>
      <c r="BU36" s="29">
        <v>12</v>
      </c>
      <c r="BV36" s="40">
        <v>4857</v>
      </c>
      <c r="BW36" s="40">
        <v>8366</v>
      </c>
      <c r="BX36" s="30">
        <v>172.2</v>
      </c>
      <c r="BY36" s="29">
        <v>3509</v>
      </c>
      <c r="BZ36" s="45">
        <v>86</v>
      </c>
      <c r="CA36" s="45">
        <v>44</v>
      </c>
      <c r="CB36" s="32">
        <v>-42</v>
      </c>
      <c r="CC36" s="38"/>
      <c r="CD36" s="38"/>
      <c r="CE36" s="39"/>
      <c r="CF36" s="39"/>
    </row>
    <row r="37" spans="1:84" s="48" customFormat="1" ht="17.850000000000001" customHeight="1" x14ac:dyDescent="0.25">
      <c r="A37" s="72" t="s">
        <v>106</v>
      </c>
      <c r="B37" s="40">
        <v>2862</v>
      </c>
      <c r="C37" s="41">
        <v>2315</v>
      </c>
      <c r="D37" s="30">
        <v>80.900000000000006</v>
      </c>
      <c r="E37" s="29">
        <v>-547</v>
      </c>
      <c r="F37" s="40">
        <v>1064</v>
      </c>
      <c r="G37" s="41">
        <v>1361</v>
      </c>
      <c r="H37" s="30">
        <v>127.9</v>
      </c>
      <c r="I37" s="29">
        <v>297</v>
      </c>
      <c r="J37" s="40">
        <v>1633</v>
      </c>
      <c r="K37" s="40">
        <v>740</v>
      </c>
      <c r="L37" s="30">
        <v>45.3</v>
      </c>
      <c r="M37" s="29">
        <v>-893</v>
      </c>
      <c r="N37" s="40">
        <v>431</v>
      </c>
      <c r="O37" s="40">
        <v>355</v>
      </c>
      <c r="P37" s="31">
        <v>82.4</v>
      </c>
      <c r="Q37" s="29">
        <v>-76</v>
      </c>
      <c r="R37" s="40">
        <v>0</v>
      </c>
      <c r="S37" s="40">
        <v>1</v>
      </c>
      <c r="T37" s="31" t="s">
        <v>74</v>
      </c>
      <c r="U37" s="32">
        <v>1</v>
      </c>
      <c r="V37" s="42">
        <v>16</v>
      </c>
      <c r="W37" s="40">
        <v>17</v>
      </c>
      <c r="X37" s="31">
        <v>106.3</v>
      </c>
      <c r="Y37" s="32">
        <v>1</v>
      </c>
      <c r="Z37" s="47">
        <v>1</v>
      </c>
      <c r="AA37" s="42">
        <v>0</v>
      </c>
      <c r="AB37" s="31">
        <v>0</v>
      </c>
      <c r="AC37" s="32">
        <v>-1</v>
      </c>
      <c r="AD37" s="40">
        <v>193</v>
      </c>
      <c r="AE37" s="40">
        <v>133</v>
      </c>
      <c r="AF37" s="31">
        <v>68.900000000000006</v>
      </c>
      <c r="AG37" s="29">
        <v>-60</v>
      </c>
      <c r="AH37" s="40">
        <v>62</v>
      </c>
      <c r="AI37" s="40" t="s">
        <v>132</v>
      </c>
      <c r="AJ37" s="31">
        <v>85.5</v>
      </c>
      <c r="AK37" s="29">
        <v>-9</v>
      </c>
      <c r="AL37" s="40">
        <v>201</v>
      </c>
      <c r="AM37" s="40">
        <v>15</v>
      </c>
      <c r="AN37" s="31">
        <v>7.5</v>
      </c>
      <c r="AO37" s="29">
        <v>-186</v>
      </c>
      <c r="AP37" s="40">
        <v>883</v>
      </c>
      <c r="AQ37" s="40">
        <v>1223</v>
      </c>
      <c r="AR37" s="31">
        <v>138.5</v>
      </c>
      <c r="AS37" s="29">
        <v>340</v>
      </c>
      <c r="AT37" s="41">
        <v>3630</v>
      </c>
      <c r="AU37" s="40">
        <v>3518</v>
      </c>
      <c r="AV37" s="30">
        <v>96.9</v>
      </c>
      <c r="AW37" s="29">
        <v>-112</v>
      </c>
      <c r="AX37" s="43">
        <v>389</v>
      </c>
      <c r="AY37" s="43">
        <v>275</v>
      </c>
      <c r="AZ37" s="36">
        <v>70.7</v>
      </c>
      <c r="BA37" s="35">
        <v>-114</v>
      </c>
      <c r="BB37" s="44">
        <v>1757</v>
      </c>
      <c r="BC37" s="40">
        <v>1073</v>
      </c>
      <c r="BD37" s="31">
        <v>61.1</v>
      </c>
      <c r="BE37" s="29">
        <v>-684</v>
      </c>
      <c r="BF37" s="40">
        <v>860</v>
      </c>
      <c r="BG37" s="40">
        <v>1202</v>
      </c>
      <c r="BH37" s="31">
        <v>139.80000000000001</v>
      </c>
      <c r="BI37" s="29">
        <v>342</v>
      </c>
      <c r="BJ37" s="40">
        <v>278</v>
      </c>
      <c r="BK37" s="40">
        <v>450</v>
      </c>
      <c r="BL37" s="31">
        <v>161.9</v>
      </c>
      <c r="BM37" s="29">
        <v>172</v>
      </c>
      <c r="BN37" s="40">
        <v>240</v>
      </c>
      <c r="BO37" s="40">
        <v>419</v>
      </c>
      <c r="BP37" s="31">
        <v>174.6</v>
      </c>
      <c r="BQ37" s="29">
        <v>179</v>
      </c>
      <c r="BR37" s="40">
        <v>38</v>
      </c>
      <c r="BS37" s="40">
        <v>58</v>
      </c>
      <c r="BT37" s="30">
        <v>152.6</v>
      </c>
      <c r="BU37" s="29">
        <v>20</v>
      </c>
      <c r="BV37" s="40">
        <v>6964</v>
      </c>
      <c r="BW37" s="40">
        <v>8315</v>
      </c>
      <c r="BX37" s="30">
        <v>119.4</v>
      </c>
      <c r="BY37" s="29">
        <v>1351</v>
      </c>
      <c r="BZ37" s="45">
        <v>7</v>
      </c>
      <c r="CA37" s="45">
        <v>8</v>
      </c>
      <c r="CB37" s="32">
        <v>1</v>
      </c>
      <c r="CC37" s="38"/>
      <c r="CD37" s="38"/>
      <c r="CE37" s="39"/>
      <c r="CF37" s="39"/>
    </row>
    <row r="38" spans="1:84" s="50" customFormat="1" x14ac:dyDescent="0.25">
      <c r="I38" s="51"/>
      <c r="J38" s="51"/>
      <c r="K38" s="51"/>
      <c r="L38" s="51"/>
      <c r="M38" s="51"/>
      <c r="N38" s="51"/>
      <c r="O38" s="51"/>
      <c r="P38" s="51"/>
      <c r="Q38" s="51"/>
      <c r="AP38" s="51"/>
      <c r="AQ38" s="51"/>
      <c r="AR38" s="51"/>
      <c r="AS38" s="51"/>
      <c r="AT38" s="51"/>
      <c r="AU38" s="51"/>
      <c r="AV38" s="51"/>
      <c r="AW38" s="51"/>
      <c r="BE38" s="52"/>
      <c r="BQ38" s="52"/>
    </row>
    <row r="39" spans="1:84" s="50" customFormat="1" x14ac:dyDescent="0.25">
      <c r="I39" s="51"/>
      <c r="J39" s="51"/>
      <c r="K39" s="51"/>
      <c r="L39" s="51"/>
      <c r="M39" s="51"/>
      <c r="N39" s="51"/>
      <c r="O39" s="51"/>
      <c r="P39" s="51"/>
      <c r="Q39" s="51"/>
      <c r="AP39" s="51"/>
      <c r="AQ39" s="51"/>
      <c r="AR39" s="51"/>
      <c r="AS39" s="51"/>
      <c r="AT39" s="51"/>
      <c r="AU39" s="51"/>
      <c r="AV39" s="51"/>
      <c r="AW39" s="51"/>
      <c r="BQ39" s="52"/>
    </row>
    <row r="40" spans="1:84" s="50" customFormat="1" x14ac:dyDescent="0.25">
      <c r="I40" s="51"/>
      <c r="J40" s="51"/>
      <c r="K40" s="51"/>
      <c r="L40" s="51"/>
      <c r="M40" s="51"/>
      <c r="N40" s="51"/>
      <c r="O40" s="51"/>
      <c r="P40" s="51"/>
      <c r="Q40" s="51"/>
      <c r="AP40" s="51"/>
      <c r="AQ40" s="51"/>
      <c r="AR40" s="51"/>
      <c r="AS40" s="51"/>
      <c r="AT40" s="51"/>
      <c r="AU40" s="51"/>
      <c r="AV40" s="51"/>
      <c r="AW40" s="51"/>
    </row>
    <row r="41" spans="1:84" s="50" customFormat="1" x14ac:dyDescent="0.25">
      <c r="I41" s="51"/>
      <c r="J41" s="51"/>
      <c r="K41" s="51"/>
      <c r="L41" s="51"/>
      <c r="M41" s="51"/>
      <c r="N41" s="51"/>
      <c r="O41" s="51"/>
      <c r="P41" s="51"/>
      <c r="Q41" s="51"/>
    </row>
    <row r="42" spans="1:84" s="50" customFormat="1" x14ac:dyDescent="0.25">
      <c r="I42" s="51"/>
      <c r="J42" s="51"/>
      <c r="K42" s="51"/>
      <c r="L42" s="51"/>
      <c r="M42" s="51"/>
      <c r="N42" s="51"/>
      <c r="O42" s="51"/>
      <c r="P42" s="51"/>
      <c r="Q42" s="51"/>
    </row>
    <row r="43" spans="1:84" s="50" customFormat="1" x14ac:dyDescent="0.25"/>
    <row r="44" spans="1:84" s="50" customFormat="1" x14ac:dyDescent="0.25"/>
    <row r="45" spans="1:84" s="50" customFormat="1" x14ac:dyDescent="0.25"/>
    <row r="46" spans="1:84" s="50" customFormat="1" x14ac:dyDescent="0.25"/>
    <row r="47" spans="1:84" s="50" customFormat="1" x14ac:dyDescent="0.25"/>
    <row r="48" spans="1:84" s="50" customFormat="1" x14ac:dyDescent="0.25"/>
    <row r="49" s="50" customFormat="1" x14ac:dyDescent="0.25"/>
    <row r="50" s="50" customFormat="1" x14ac:dyDescent="0.25"/>
    <row r="51" s="50" customFormat="1" x14ac:dyDescent="0.25"/>
    <row r="52" s="50" customFormat="1" x14ac:dyDescent="0.25"/>
    <row r="53" s="50" customFormat="1" x14ac:dyDescent="0.25"/>
    <row r="54" s="50" customFormat="1" x14ac:dyDescent="0.25"/>
    <row r="55" s="50" customFormat="1" x14ac:dyDescent="0.25"/>
    <row r="56" s="50" customFormat="1" x14ac:dyDescent="0.25"/>
    <row r="57" s="50" customFormat="1" x14ac:dyDescent="0.25"/>
    <row r="58" s="50" customFormat="1" x14ac:dyDescent="0.25"/>
    <row r="59" s="50" customFormat="1" x14ac:dyDescent="0.25"/>
    <row r="60" s="50" customFormat="1" x14ac:dyDescent="0.25"/>
    <row r="61" s="50" customFormat="1" x14ac:dyDescent="0.25"/>
    <row r="62" s="23" customFormat="1" x14ac:dyDescent="0.25"/>
    <row r="63" s="23" customFormat="1" x14ac:dyDescent="0.25"/>
    <row r="64" s="23" customFormat="1" x14ac:dyDescent="0.25"/>
    <row r="65" s="23" customFormat="1" x14ac:dyDescent="0.25"/>
    <row r="66" s="23" customFormat="1" x14ac:dyDescent="0.25"/>
    <row r="67" s="23" customFormat="1" x14ac:dyDescent="0.25"/>
    <row r="68" s="23" customFormat="1" x14ac:dyDescent="0.25"/>
    <row r="69" s="23" customFormat="1" x14ac:dyDescent="0.25"/>
    <row r="70" s="23" customFormat="1" x14ac:dyDescent="0.25"/>
    <row r="71" s="23" customFormat="1" x14ac:dyDescent="0.25"/>
    <row r="72" s="23" customFormat="1" x14ac:dyDescent="0.25"/>
    <row r="73" s="23" customFormat="1" x14ac:dyDescent="0.25"/>
    <row r="74" s="23" customFormat="1" x14ac:dyDescent="0.25"/>
    <row r="75" s="23" customFormat="1" x14ac:dyDescent="0.25"/>
    <row r="76" s="23" customFormat="1" x14ac:dyDescent="0.25"/>
    <row r="77" s="23" customFormat="1" x14ac:dyDescent="0.25"/>
    <row r="78" s="23" customFormat="1" x14ac:dyDescent="0.25"/>
    <row r="79" s="23" customFormat="1" x14ac:dyDescent="0.25"/>
    <row r="80" s="23" customFormat="1" x14ac:dyDescent="0.25"/>
    <row r="81" s="23" customFormat="1" x14ac:dyDescent="0.25"/>
    <row r="82" s="23" customFormat="1" x14ac:dyDescent="0.25"/>
    <row r="83" s="23" customFormat="1" x14ac:dyDescent="0.25"/>
    <row r="84" s="23" customFormat="1" x14ac:dyDescent="0.25"/>
    <row r="85" s="23" customFormat="1" x14ac:dyDescent="0.25"/>
    <row r="86" s="23" customFormat="1" x14ac:dyDescent="0.25"/>
    <row r="87" s="23" customFormat="1" x14ac:dyDescent="0.25"/>
    <row r="88" s="23" customFormat="1" x14ac:dyDescent="0.25"/>
    <row r="89" s="23" customFormat="1" x14ac:dyDescent="0.25"/>
    <row r="90" s="23" customFormat="1" x14ac:dyDescent="0.25"/>
    <row r="91" s="23" customFormat="1" x14ac:dyDescent="0.25"/>
    <row r="92" s="23" customFormat="1" x14ac:dyDescent="0.25"/>
    <row r="93" s="23" customFormat="1" x14ac:dyDescent="0.25"/>
    <row r="94" s="23" customFormat="1" x14ac:dyDescent="0.25"/>
    <row r="95" s="23" customFormat="1" x14ac:dyDescent="0.25"/>
    <row r="96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</sheetData>
  <mergeCells count="87">
    <mergeCell ref="AH2:AK2"/>
    <mergeCell ref="BB2:BE2"/>
    <mergeCell ref="BV2:CB2"/>
    <mergeCell ref="CB6:CB7"/>
    <mergeCell ref="BV6:BV7"/>
    <mergeCell ref="BW6:BW7"/>
    <mergeCell ref="BX6:BY6"/>
    <mergeCell ref="BZ6:BZ7"/>
    <mergeCell ref="CA6:CA7"/>
    <mergeCell ref="BT6:BU6"/>
    <mergeCell ref="BF6:BF7"/>
    <mergeCell ref="BG6:BG7"/>
    <mergeCell ref="BH6:BI6"/>
    <mergeCell ref="BJ6:BJ7"/>
    <mergeCell ref="BK6:BK7"/>
    <mergeCell ref="BL6:BM6"/>
    <mergeCell ref="BN6:BN7"/>
    <mergeCell ref="BO6:BO7"/>
    <mergeCell ref="BP6:BQ6"/>
    <mergeCell ref="BR6:BR7"/>
    <mergeCell ref="BS6:BS7"/>
    <mergeCell ref="BD6:BE6"/>
    <mergeCell ref="AX6:AX7"/>
    <mergeCell ref="AY6:AY7"/>
    <mergeCell ref="AZ6:BA6"/>
    <mergeCell ref="BB6:BC6"/>
    <mergeCell ref="AQ6:AQ7"/>
    <mergeCell ref="AR6:AS6"/>
    <mergeCell ref="AT6:AT7"/>
    <mergeCell ref="AU6:AU7"/>
    <mergeCell ref="AV6:AW6"/>
    <mergeCell ref="AP6:AP7"/>
    <mergeCell ref="AL6:AL7"/>
    <mergeCell ref="AH6:AH7"/>
    <mergeCell ref="AI6:AI7"/>
    <mergeCell ref="AJ6:AK6"/>
    <mergeCell ref="AD6:AD7"/>
    <mergeCell ref="AE6:AE7"/>
    <mergeCell ref="AF6:AG6"/>
    <mergeCell ref="AM6:AM7"/>
    <mergeCell ref="AN6:AO6"/>
    <mergeCell ref="BR3:BU5"/>
    <mergeCell ref="BV3:BY5"/>
    <mergeCell ref="AX3:BA5"/>
    <mergeCell ref="BB3:BE5"/>
    <mergeCell ref="N6:N7"/>
    <mergeCell ref="O6:O7"/>
    <mergeCell ref="P6:Q6"/>
    <mergeCell ref="W6:W7"/>
    <mergeCell ref="X6:Y6"/>
    <mergeCell ref="Z6:Z7"/>
    <mergeCell ref="R6:R7"/>
    <mergeCell ref="S6:S7"/>
    <mergeCell ref="T6:U6"/>
    <mergeCell ref="V6:V7"/>
    <mergeCell ref="AA6:AA7"/>
    <mergeCell ref="AB6:AC6"/>
    <mergeCell ref="R3:Y3"/>
    <mergeCell ref="Z3:AC5"/>
    <mergeCell ref="B1:M1"/>
    <mergeCell ref="BV1:CB1"/>
    <mergeCell ref="B2:M2"/>
    <mergeCell ref="AP3:AS5"/>
    <mergeCell ref="AT3:AW5"/>
    <mergeCell ref="AD3:AG5"/>
    <mergeCell ref="AH3:AK5"/>
    <mergeCell ref="AL3:AO5"/>
    <mergeCell ref="BZ3:CB5"/>
    <mergeCell ref="R4:U5"/>
    <mergeCell ref="V4:Y5"/>
    <mergeCell ref="BF3:BI5"/>
    <mergeCell ref="BJ3:BM5"/>
    <mergeCell ref="BN3:BQ5"/>
    <mergeCell ref="A3:A7"/>
    <mergeCell ref="B3:E5"/>
    <mergeCell ref="F3:I5"/>
    <mergeCell ref="J3:M5"/>
    <mergeCell ref="N3:Q5"/>
    <mergeCell ref="B6:B7"/>
    <mergeCell ref="C6:C7"/>
    <mergeCell ref="D6:E6"/>
    <mergeCell ref="F6:F7"/>
    <mergeCell ref="G6:G7"/>
    <mergeCell ref="H6:I6"/>
    <mergeCell ref="J6:J7"/>
    <mergeCell ref="K6:K7"/>
    <mergeCell ref="L6:M6"/>
  </mergeCells>
  <printOptions horizontalCentered="1" verticalCentered="1"/>
  <pageMargins left="0.39370078740157483" right="0" top="0.15748031496062992" bottom="0" header="0.15748031496062992" footer="0"/>
  <pageSetup paperSize="9" scale="75" fitToHeight="2" orientation="landscape" r:id="rId1"/>
  <headerFooter alignWithMargins="0"/>
  <colBreaks count="3" manualBreakCount="3">
    <brk id="17" max="1048575" man="1"/>
    <brk id="37" max="1048575" man="1"/>
    <brk id="5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zoomScale="70" zoomScaleNormal="70" zoomScaleSheetLayoutView="70" workbookViewId="0">
      <selection activeCell="A28" sqref="A28"/>
    </sheetView>
  </sheetViews>
  <sheetFormatPr defaultColWidth="8" defaultRowHeight="13.6" x14ac:dyDescent="0.25"/>
  <cols>
    <col min="1" max="1" width="56" style="53" customWidth="1"/>
    <col min="2" max="2" width="14.875" style="56" customWidth="1"/>
    <col min="3" max="3" width="15.875" style="56" customWidth="1"/>
    <col min="4" max="4" width="9.5" style="53" customWidth="1"/>
    <col min="5" max="5" width="9.125" style="53" customWidth="1"/>
    <col min="6" max="7" width="13.875" style="53" customWidth="1"/>
    <col min="8" max="8" width="10" style="53" customWidth="1"/>
    <col min="9" max="9" width="12.125" style="53" customWidth="1"/>
    <col min="10" max="16384" width="8" style="53"/>
  </cols>
  <sheetData>
    <row r="1" spans="1:15" ht="27" customHeight="1" x14ac:dyDescent="0.25">
      <c r="A1" s="221" t="s">
        <v>71</v>
      </c>
      <c r="B1" s="221"/>
      <c r="C1" s="221"/>
      <c r="D1" s="221"/>
      <c r="E1" s="221"/>
      <c r="F1" s="221"/>
      <c r="G1" s="221"/>
      <c r="H1" s="221"/>
      <c r="I1" s="221"/>
    </row>
    <row r="2" spans="1:15" ht="23.3" customHeight="1" x14ac:dyDescent="0.25">
      <c r="A2" s="221" t="s">
        <v>41</v>
      </c>
      <c r="B2" s="221"/>
      <c r="C2" s="221"/>
      <c r="D2" s="221"/>
      <c r="E2" s="221"/>
      <c r="F2" s="221"/>
      <c r="G2" s="221"/>
      <c r="H2" s="221"/>
      <c r="I2" s="221"/>
    </row>
    <row r="3" spans="1:15" ht="17.350000000000001" customHeight="1" x14ac:dyDescent="0.25">
      <c r="A3" s="222"/>
      <c r="B3" s="222"/>
      <c r="C3" s="222"/>
      <c r="D3" s="222"/>
      <c r="E3" s="222"/>
    </row>
    <row r="4" spans="1:15" s="55" customFormat="1" ht="21.25" customHeight="1" x14ac:dyDescent="0.25">
      <c r="A4" s="58"/>
      <c r="B4" s="225" t="s">
        <v>37</v>
      </c>
      <c r="C4" s="225"/>
      <c r="D4" s="225"/>
      <c r="E4" s="225"/>
      <c r="F4" s="225" t="s">
        <v>38</v>
      </c>
      <c r="G4" s="225"/>
      <c r="H4" s="225"/>
      <c r="I4" s="225"/>
    </row>
    <row r="5" spans="1:15" s="55" customFormat="1" ht="23.3" customHeight="1" x14ac:dyDescent="0.25">
      <c r="A5" s="219" t="s">
        <v>2</v>
      </c>
      <c r="B5" s="223" t="s">
        <v>112</v>
      </c>
      <c r="C5" s="223" t="s">
        <v>113</v>
      </c>
      <c r="D5" s="213" t="s">
        <v>1</v>
      </c>
      <c r="E5" s="214"/>
      <c r="F5" s="223" t="str">
        <f>B5</f>
        <v>січень-жовтень              2019 р.</v>
      </c>
      <c r="G5" s="223" t="str">
        <f>C5</f>
        <v>січень-жовтень             2020 р.</v>
      </c>
      <c r="H5" s="213" t="s">
        <v>1</v>
      </c>
      <c r="I5" s="214"/>
    </row>
    <row r="6" spans="1:15" s="55" customFormat="1" ht="28.55" x14ac:dyDescent="0.25">
      <c r="A6" s="220"/>
      <c r="B6" s="224"/>
      <c r="C6" s="224"/>
      <c r="D6" s="66" t="s">
        <v>0</v>
      </c>
      <c r="E6" s="67" t="s">
        <v>68</v>
      </c>
      <c r="F6" s="224"/>
      <c r="G6" s="224"/>
      <c r="H6" s="66" t="s">
        <v>0</v>
      </c>
      <c r="I6" s="67" t="s">
        <v>68</v>
      </c>
    </row>
    <row r="7" spans="1:15" s="54" customFormat="1" ht="15.8" customHeight="1" x14ac:dyDescent="0.25">
      <c r="A7" s="61" t="s">
        <v>7</v>
      </c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</row>
    <row r="8" spans="1:15" s="54" customFormat="1" ht="27.2" customHeight="1" x14ac:dyDescent="0.25">
      <c r="A8" s="63" t="s">
        <v>64</v>
      </c>
      <c r="B8" s="159">
        <v>3248</v>
      </c>
      <c r="C8" s="159">
        <v>4106</v>
      </c>
      <c r="D8" s="64">
        <f>C8*100/B8</f>
        <v>126.41625615763547</v>
      </c>
      <c r="E8" s="70">
        <f>C8-B8</f>
        <v>858</v>
      </c>
      <c r="F8" s="69">
        <v>60839</v>
      </c>
      <c r="G8" s="69">
        <v>54436</v>
      </c>
      <c r="H8" s="64">
        <f>G8*100/F8</f>
        <v>89.475500912243788</v>
      </c>
      <c r="I8" s="70">
        <f>G8-F8</f>
        <v>-6403</v>
      </c>
      <c r="O8" s="68"/>
    </row>
    <row r="9" spans="1:15" s="54" customFormat="1" ht="27.2" customHeight="1" x14ac:dyDescent="0.25">
      <c r="A9" s="63" t="s">
        <v>65</v>
      </c>
      <c r="B9" s="159">
        <v>2725</v>
      </c>
      <c r="C9" s="159">
        <v>3697</v>
      </c>
      <c r="D9" s="64">
        <f t="shared" ref="D9:D13" si="0">C9*100/B9</f>
        <v>135.6697247706422</v>
      </c>
      <c r="E9" s="70">
        <f t="shared" ref="E9:E13" si="1">C9-B9</f>
        <v>972</v>
      </c>
      <c r="F9" s="69">
        <v>14809</v>
      </c>
      <c r="G9" s="69">
        <v>22460</v>
      </c>
      <c r="H9" s="64">
        <f t="shared" ref="H9:H13" si="2">G9*100/F9</f>
        <v>151.66452832736849</v>
      </c>
      <c r="I9" s="70">
        <f t="shared" ref="I9:I13" si="3">G9-F9</f>
        <v>7651</v>
      </c>
      <c r="O9" s="68"/>
    </row>
    <row r="10" spans="1:15" s="55" customFormat="1" ht="52.5" customHeight="1" x14ac:dyDescent="0.25">
      <c r="A10" s="65" t="s">
        <v>66</v>
      </c>
      <c r="B10" s="159">
        <v>573</v>
      </c>
      <c r="C10" s="159">
        <v>460</v>
      </c>
      <c r="D10" s="64">
        <f t="shared" si="0"/>
        <v>80.279232111692849</v>
      </c>
      <c r="E10" s="70">
        <f t="shared" si="1"/>
        <v>-113</v>
      </c>
      <c r="F10" s="69">
        <v>16103</v>
      </c>
      <c r="G10" s="69">
        <v>8045</v>
      </c>
      <c r="H10" s="64">
        <f t="shared" si="2"/>
        <v>49.959634850648946</v>
      </c>
      <c r="I10" s="70">
        <f t="shared" si="3"/>
        <v>-8058</v>
      </c>
      <c r="O10" s="68"/>
    </row>
    <row r="11" spans="1:15" s="54" customFormat="1" ht="27.2" customHeight="1" x14ac:dyDescent="0.25">
      <c r="A11" s="63" t="s">
        <v>34</v>
      </c>
      <c r="B11" s="159">
        <v>365</v>
      </c>
      <c r="C11" s="159">
        <v>236</v>
      </c>
      <c r="D11" s="64">
        <f t="shared" si="0"/>
        <v>64.657534246575338</v>
      </c>
      <c r="E11" s="70">
        <f t="shared" si="1"/>
        <v>-129</v>
      </c>
      <c r="F11" s="69">
        <v>2382</v>
      </c>
      <c r="G11" s="69">
        <v>1551</v>
      </c>
      <c r="H11" s="64">
        <f t="shared" si="2"/>
        <v>65.113350125944578</v>
      </c>
      <c r="I11" s="70">
        <f t="shared" si="3"/>
        <v>-831</v>
      </c>
      <c r="O11" s="68"/>
    </row>
    <row r="12" spans="1:15" s="55" customFormat="1" ht="52.5" customHeight="1" x14ac:dyDescent="0.25">
      <c r="A12" s="65" t="s">
        <v>35</v>
      </c>
      <c r="B12" s="159">
        <v>306</v>
      </c>
      <c r="C12" s="159">
        <v>52</v>
      </c>
      <c r="D12" s="64">
        <f t="shared" si="0"/>
        <v>16.993464052287582</v>
      </c>
      <c r="E12" s="70">
        <f t="shared" si="1"/>
        <v>-254</v>
      </c>
      <c r="F12" s="69">
        <v>1299</v>
      </c>
      <c r="G12" s="69">
        <v>255</v>
      </c>
      <c r="H12" s="64">
        <f t="shared" si="2"/>
        <v>19.630484988452658</v>
      </c>
      <c r="I12" s="70">
        <f t="shared" si="3"/>
        <v>-1044</v>
      </c>
      <c r="O12" s="68"/>
    </row>
    <row r="13" spans="1:15" s="55" customFormat="1" ht="36.700000000000003" x14ac:dyDescent="0.25">
      <c r="A13" s="65" t="s">
        <v>67</v>
      </c>
      <c r="B13" s="159">
        <v>2610</v>
      </c>
      <c r="C13" s="159">
        <v>3329</v>
      </c>
      <c r="D13" s="64">
        <f t="shared" si="0"/>
        <v>127.54789272030651</v>
      </c>
      <c r="E13" s="70">
        <f t="shared" si="1"/>
        <v>719</v>
      </c>
      <c r="F13" s="69">
        <v>13564</v>
      </c>
      <c r="G13" s="69">
        <v>18595</v>
      </c>
      <c r="H13" s="64">
        <f t="shared" si="2"/>
        <v>137.09082866411089</v>
      </c>
      <c r="I13" s="70">
        <f t="shared" si="3"/>
        <v>5031</v>
      </c>
      <c r="O13" s="68"/>
    </row>
    <row r="14" spans="1:15" s="55" customFormat="1" ht="14.3" customHeight="1" x14ac:dyDescent="0.25">
      <c r="A14" s="215" t="s">
        <v>36</v>
      </c>
      <c r="B14" s="216"/>
      <c r="C14" s="216"/>
      <c r="D14" s="216"/>
      <c r="E14" s="216"/>
      <c r="F14" s="216"/>
      <c r="G14" s="216"/>
      <c r="H14" s="216"/>
      <c r="I14" s="216"/>
      <c r="O14" s="68"/>
    </row>
    <row r="15" spans="1:15" s="55" customFormat="1" ht="18" customHeight="1" x14ac:dyDescent="0.25">
      <c r="A15" s="217"/>
      <c r="B15" s="218"/>
      <c r="C15" s="218"/>
      <c r="D15" s="218"/>
      <c r="E15" s="218"/>
      <c r="F15" s="218"/>
      <c r="G15" s="218"/>
      <c r="H15" s="218"/>
      <c r="I15" s="218"/>
      <c r="O15" s="68"/>
    </row>
    <row r="16" spans="1:15" s="55" customFormat="1" ht="20.25" customHeight="1" x14ac:dyDescent="0.25">
      <c r="A16" s="219" t="s">
        <v>2</v>
      </c>
      <c r="B16" s="212" t="s">
        <v>114</v>
      </c>
      <c r="C16" s="212" t="s">
        <v>115</v>
      </c>
      <c r="D16" s="213" t="s">
        <v>1</v>
      </c>
      <c r="E16" s="214"/>
      <c r="F16" s="212" t="str">
        <f>B16</f>
        <v>на                            1 листопада             2019 р.</v>
      </c>
      <c r="G16" s="212" t="str">
        <f>C16</f>
        <v>на                            1 листопада            2020 р.</v>
      </c>
      <c r="H16" s="213" t="s">
        <v>1</v>
      </c>
      <c r="I16" s="214"/>
      <c r="O16" s="68"/>
    </row>
    <row r="17" spans="1:15" ht="35.35" customHeight="1" x14ac:dyDescent="0.25">
      <c r="A17" s="220"/>
      <c r="B17" s="212"/>
      <c r="C17" s="212"/>
      <c r="D17" s="59" t="s">
        <v>0</v>
      </c>
      <c r="E17" s="60" t="s">
        <v>69</v>
      </c>
      <c r="F17" s="212"/>
      <c r="G17" s="212"/>
      <c r="H17" s="59" t="s">
        <v>0</v>
      </c>
      <c r="I17" s="60" t="s">
        <v>70</v>
      </c>
      <c r="O17" s="68"/>
    </row>
    <row r="18" spans="1:15" s="54" customFormat="1" ht="27.2" customHeight="1" x14ac:dyDescent="0.25">
      <c r="A18" s="158" t="s">
        <v>64</v>
      </c>
      <c r="B18" s="159">
        <v>1611</v>
      </c>
      <c r="C18" s="159">
        <v>2237</v>
      </c>
      <c r="D18" s="156">
        <f>C18*100/B18</f>
        <v>138.8578522656735</v>
      </c>
      <c r="E18" s="157">
        <f>C18-B18</f>
        <v>626</v>
      </c>
      <c r="F18" s="153">
        <v>39012</v>
      </c>
      <c r="G18" s="69">
        <v>36389</v>
      </c>
      <c r="H18" s="64">
        <f t="shared" ref="H18:H20" si="4">G18*100/F18</f>
        <v>93.27642776581564</v>
      </c>
      <c r="I18" s="70">
        <f>G18-F18</f>
        <v>-2623</v>
      </c>
      <c r="O18" s="68"/>
    </row>
    <row r="19" spans="1:15" s="54" customFormat="1" ht="27.2" customHeight="1" x14ac:dyDescent="0.25">
      <c r="A19" s="158" t="s">
        <v>65</v>
      </c>
      <c r="B19" s="159">
        <v>1182</v>
      </c>
      <c r="C19" s="159">
        <v>1872</v>
      </c>
      <c r="D19" s="64">
        <f t="shared" ref="D19:D20" si="5">C19*100/B19</f>
        <v>158.37563451776649</v>
      </c>
      <c r="E19" s="70">
        <f t="shared" ref="E19:E20" si="6">C19-B19</f>
        <v>690</v>
      </c>
      <c r="F19" s="69">
        <v>4454</v>
      </c>
      <c r="G19" s="69">
        <v>9829</v>
      </c>
      <c r="H19" s="64">
        <f t="shared" si="4"/>
        <v>220.67804220925012</v>
      </c>
      <c r="I19" s="70">
        <f t="shared" ref="I19:I20" si="7">G19-F19</f>
        <v>5375</v>
      </c>
      <c r="O19" s="68"/>
    </row>
    <row r="20" spans="1:15" s="54" customFormat="1" ht="27.2" customHeight="1" x14ac:dyDescent="0.25">
      <c r="A20" s="158" t="s">
        <v>56</v>
      </c>
      <c r="B20" s="159">
        <v>1058</v>
      </c>
      <c r="C20" s="159">
        <v>1705</v>
      </c>
      <c r="D20" s="156">
        <f t="shared" si="5"/>
        <v>161.15311909262761</v>
      </c>
      <c r="E20" s="157">
        <f t="shared" si="6"/>
        <v>647</v>
      </c>
      <c r="F20" s="69">
        <v>3606</v>
      </c>
      <c r="G20" s="69">
        <v>8335</v>
      </c>
      <c r="H20" s="64">
        <f t="shared" si="4"/>
        <v>231.14254021075985</v>
      </c>
      <c r="I20" s="70">
        <f t="shared" si="7"/>
        <v>4729</v>
      </c>
      <c r="O20" s="68"/>
    </row>
    <row r="21" spans="1:15" x14ac:dyDescent="0.25">
      <c r="C21" s="57"/>
    </row>
  </sheetData>
  <mergeCells count="20">
    <mergeCell ref="A1:I1"/>
    <mergeCell ref="A2:I2"/>
    <mergeCell ref="A3:E3"/>
    <mergeCell ref="A5:A6"/>
    <mergeCell ref="B5:B6"/>
    <mergeCell ref="C5:C6"/>
    <mergeCell ref="D5:E5"/>
    <mergeCell ref="F4:I4"/>
    <mergeCell ref="F5:F6"/>
    <mergeCell ref="G5:G6"/>
    <mergeCell ref="H5:I5"/>
    <mergeCell ref="B4:E4"/>
    <mergeCell ref="F16:F17"/>
    <mergeCell ref="G16:G17"/>
    <mergeCell ref="H16:I16"/>
    <mergeCell ref="A14:I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zoomScale="68" zoomScaleNormal="70" zoomScaleSheetLayoutView="68" workbookViewId="0">
      <selection activeCell="G5" sqref="G5:G6"/>
    </sheetView>
  </sheetViews>
  <sheetFormatPr defaultColWidth="8" defaultRowHeight="13.6" x14ac:dyDescent="0.25"/>
  <cols>
    <col min="1" max="1" width="56" style="53" customWidth="1"/>
    <col min="2" max="2" width="14.875" style="56" customWidth="1"/>
    <col min="3" max="3" width="15.875" style="56" customWidth="1"/>
    <col min="4" max="4" width="9.5" style="53" customWidth="1"/>
    <col min="5" max="5" width="9.125" style="53" customWidth="1"/>
    <col min="6" max="7" width="13.875" style="53" customWidth="1"/>
    <col min="8" max="8" width="10" style="53" customWidth="1"/>
    <col min="9" max="9" width="12.125" style="53" customWidth="1"/>
    <col min="10" max="16384" width="8" style="53"/>
  </cols>
  <sheetData>
    <row r="1" spans="1:15" ht="27" customHeight="1" x14ac:dyDescent="0.25">
      <c r="A1" s="221" t="str">
        <f>'3'!A1:I1</f>
        <v>Надання послуг Львівською обласною службою зайнятості громадянам</v>
      </c>
      <c r="B1" s="221"/>
      <c r="C1" s="221"/>
      <c r="D1" s="221"/>
      <c r="E1" s="221"/>
      <c r="F1" s="221"/>
      <c r="G1" s="221"/>
      <c r="H1" s="221"/>
      <c r="I1" s="221"/>
    </row>
    <row r="2" spans="1:15" ht="23.3" customHeight="1" x14ac:dyDescent="0.25">
      <c r="A2" s="221" t="s">
        <v>41</v>
      </c>
      <c r="B2" s="221"/>
      <c r="C2" s="221"/>
      <c r="D2" s="221"/>
      <c r="E2" s="221"/>
      <c r="F2" s="221"/>
      <c r="G2" s="221"/>
      <c r="H2" s="221"/>
      <c r="I2" s="221"/>
    </row>
    <row r="3" spans="1:15" ht="17.350000000000001" customHeight="1" x14ac:dyDescent="0.25">
      <c r="A3" s="222"/>
      <c r="B3" s="222"/>
      <c r="C3" s="222"/>
      <c r="D3" s="222"/>
      <c r="E3" s="222"/>
    </row>
    <row r="4" spans="1:15" s="55" customFormat="1" ht="21.25" customHeight="1" x14ac:dyDescent="0.25">
      <c r="A4" s="58"/>
      <c r="B4" s="225" t="s">
        <v>45</v>
      </c>
      <c r="C4" s="225"/>
      <c r="D4" s="225"/>
      <c r="E4" s="225"/>
      <c r="F4" s="225" t="s">
        <v>46</v>
      </c>
      <c r="G4" s="225"/>
      <c r="H4" s="225"/>
      <c r="I4" s="225"/>
    </row>
    <row r="5" spans="1:15" s="55" customFormat="1" ht="23.3" customHeight="1" x14ac:dyDescent="0.25">
      <c r="A5" s="219" t="s">
        <v>2</v>
      </c>
      <c r="B5" s="226" t="str">
        <f>'3'!B5:B6</f>
        <v>січень-жовтень              2019 р.</v>
      </c>
      <c r="C5" s="226" t="str">
        <f>'3'!C5:C6</f>
        <v>січень-жовтень             2020 р.</v>
      </c>
      <c r="D5" s="229" t="s">
        <v>1</v>
      </c>
      <c r="E5" s="230"/>
      <c r="F5" s="226" t="str">
        <f>B5</f>
        <v>січень-жовтень              2019 р.</v>
      </c>
      <c r="G5" s="226" t="str">
        <f>C5</f>
        <v>січень-жовтень             2020 р.</v>
      </c>
      <c r="H5" s="213" t="s">
        <v>1</v>
      </c>
      <c r="I5" s="214"/>
    </row>
    <row r="6" spans="1:15" s="55" customFormat="1" ht="28.55" x14ac:dyDescent="0.25">
      <c r="A6" s="220"/>
      <c r="B6" s="227"/>
      <c r="C6" s="227"/>
      <c r="D6" s="150" t="s">
        <v>0</v>
      </c>
      <c r="E6" s="151" t="s">
        <v>68</v>
      </c>
      <c r="F6" s="227"/>
      <c r="G6" s="227"/>
      <c r="H6" s="66" t="s">
        <v>0</v>
      </c>
      <c r="I6" s="67" t="s">
        <v>68</v>
      </c>
    </row>
    <row r="7" spans="1:15" s="54" customFormat="1" ht="15.8" customHeight="1" x14ac:dyDescent="0.25">
      <c r="A7" s="61" t="s">
        <v>7</v>
      </c>
      <c r="B7" s="152">
        <v>1</v>
      </c>
      <c r="C7" s="152">
        <v>2</v>
      </c>
      <c r="D7" s="152">
        <v>3</v>
      </c>
      <c r="E7" s="152">
        <v>4</v>
      </c>
      <c r="F7" s="62">
        <v>5</v>
      </c>
      <c r="G7" s="62">
        <v>6</v>
      </c>
      <c r="H7" s="62">
        <v>7</v>
      </c>
      <c r="I7" s="62">
        <v>8</v>
      </c>
    </row>
    <row r="8" spans="1:15" s="54" customFormat="1" ht="27.2" customHeight="1" x14ac:dyDescent="0.25">
      <c r="A8" s="63" t="s">
        <v>64</v>
      </c>
      <c r="B8" s="153">
        <v>1853</v>
      </c>
      <c r="C8" s="153">
        <v>1693</v>
      </c>
      <c r="D8" s="156">
        <f>C8*100/B8</f>
        <v>91.365353480841875</v>
      </c>
      <c r="E8" s="157">
        <f>C8-B8</f>
        <v>-160</v>
      </c>
      <c r="F8" s="69">
        <v>344</v>
      </c>
      <c r="G8" s="69">
        <v>355</v>
      </c>
      <c r="H8" s="64">
        <f>G8*100/F8</f>
        <v>103.19767441860465</v>
      </c>
      <c r="I8" s="70">
        <f>G8-F8</f>
        <v>11</v>
      </c>
      <c r="O8" s="68"/>
    </row>
    <row r="9" spans="1:15" s="54" customFormat="1" ht="27.2" customHeight="1" x14ac:dyDescent="0.25">
      <c r="A9" s="63" t="s">
        <v>65</v>
      </c>
      <c r="B9" s="153">
        <v>1462</v>
      </c>
      <c r="C9" s="153">
        <v>1374</v>
      </c>
      <c r="D9" s="156">
        <f t="shared" ref="D9:D13" si="0">C9*100/B9</f>
        <v>93.980848153214779</v>
      </c>
      <c r="E9" s="157">
        <f t="shared" ref="E9:E13" si="1">C9-B9</f>
        <v>-88</v>
      </c>
      <c r="F9" s="69">
        <v>148</v>
      </c>
      <c r="G9" s="69">
        <v>189</v>
      </c>
      <c r="H9" s="64">
        <f t="shared" ref="H9:H13" si="2">G9*100/F9</f>
        <v>127.70270270270271</v>
      </c>
      <c r="I9" s="70">
        <f t="shared" ref="I9:I13" si="3">G9-F9</f>
        <v>41</v>
      </c>
      <c r="O9" s="68"/>
    </row>
    <row r="10" spans="1:15" s="55" customFormat="1" ht="52.5" customHeight="1" x14ac:dyDescent="0.25">
      <c r="A10" s="65" t="s">
        <v>66</v>
      </c>
      <c r="B10" s="153">
        <v>333</v>
      </c>
      <c r="C10" s="153">
        <v>247</v>
      </c>
      <c r="D10" s="156">
        <f t="shared" si="0"/>
        <v>74.174174174174169</v>
      </c>
      <c r="E10" s="157">
        <f t="shared" si="1"/>
        <v>-86</v>
      </c>
      <c r="F10" s="69">
        <v>57</v>
      </c>
      <c r="G10" s="69">
        <v>45</v>
      </c>
      <c r="H10" s="64">
        <f t="shared" si="2"/>
        <v>78.94736842105263</v>
      </c>
      <c r="I10" s="70">
        <f t="shared" si="3"/>
        <v>-12</v>
      </c>
      <c r="O10" s="68"/>
    </row>
    <row r="11" spans="1:15" s="54" customFormat="1" ht="27.2" customHeight="1" x14ac:dyDescent="0.25">
      <c r="A11" s="63" t="s">
        <v>34</v>
      </c>
      <c r="B11" s="153">
        <v>122</v>
      </c>
      <c r="C11" s="153">
        <v>57</v>
      </c>
      <c r="D11" s="156">
        <f t="shared" si="0"/>
        <v>46.721311475409834</v>
      </c>
      <c r="E11" s="157">
        <f t="shared" si="1"/>
        <v>-65</v>
      </c>
      <c r="F11" s="69">
        <v>27</v>
      </c>
      <c r="G11" s="69">
        <v>7</v>
      </c>
      <c r="H11" s="64">
        <f t="shared" si="2"/>
        <v>25.925925925925927</v>
      </c>
      <c r="I11" s="70">
        <f t="shared" si="3"/>
        <v>-20</v>
      </c>
      <c r="O11" s="68"/>
    </row>
    <row r="12" spans="1:15" s="55" customFormat="1" ht="52.5" customHeight="1" x14ac:dyDescent="0.25">
      <c r="A12" s="65" t="s">
        <v>35</v>
      </c>
      <c r="B12" s="153">
        <v>60</v>
      </c>
      <c r="C12" s="153">
        <v>13</v>
      </c>
      <c r="D12" s="156">
        <f t="shared" si="0"/>
        <v>21.666666666666668</v>
      </c>
      <c r="E12" s="157">
        <f t="shared" si="1"/>
        <v>-47</v>
      </c>
      <c r="F12" s="69">
        <v>5</v>
      </c>
      <c r="G12" s="69">
        <v>2</v>
      </c>
      <c r="H12" s="64">
        <f t="shared" si="2"/>
        <v>40</v>
      </c>
      <c r="I12" s="70">
        <f t="shared" si="3"/>
        <v>-3</v>
      </c>
      <c r="O12" s="68"/>
    </row>
    <row r="13" spans="1:15" s="55" customFormat="1" ht="36.700000000000003" x14ac:dyDescent="0.25">
      <c r="A13" s="65" t="s">
        <v>67</v>
      </c>
      <c r="B13" s="153">
        <v>1389</v>
      </c>
      <c r="C13" s="69">
        <v>1188</v>
      </c>
      <c r="D13" s="156">
        <f t="shared" si="0"/>
        <v>85.529157667386613</v>
      </c>
      <c r="E13" s="157">
        <f t="shared" si="1"/>
        <v>-201</v>
      </c>
      <c r="F13" s="69">
        <v>136</v>
      </c>
      <c r="G13" s="69">
        <v>156</v>
      </c>
      <c r="H13" s="64">
        <f t="shared" si="2"/>
        <v>114.70588235294117</v>
      </c>
      <c r="I13" s="70">
        <f t="shared" si="3"/>
        <v>20</v>
      </c>
      <c r="O13" s="68"/>
    </row>
    <row r="14" spans="1:15" s="55" customFormat="1" ht="12.75" customHeight="1" x14ac:dyDescent="0.25">
      <c r="A14" s="215" t="s">
        <v>36</v>
      </c>
      <c r="B14" s="216"/>
      <c r="C14" s="216"/>
      <c r="D14" s="216"/>
      <c r="E14" s="216"/>
      <c r="F14" s="216"/>
      <c r="G14" s="216"/>
      <c r="H14" s="216"/>
      <c r="I14" s="216"/>
      <c r="M14" s="68"/>
    </row>
    <row r="15" spans="1:15" s="55" customFormat="1" ht="18" customHeight="1" x14ac:dyDescent="0.25">
      <c r="A15" s="217"/>
      <c r="B15" s="218"/>
      <c r="C15" s="218"/>
      <c r="D15" s="218"/>
      <c r="E15" s="218"/>
      <c r="F15" s="218"/>
      <c r="G15" s="218"/>
      <c r="H15" s="218"/>
      <c r="I15" s="218"/>
      <c r="M15" s="68"/>
    </row>
    <row r="16" spans="1:15" s="55" customFormat="1" ht="20.25" customHeight="1" x14ac:dyDescent="0.25">
      <c r="A16" s="219" t="s">
        <v>2</v>
      </c>
      <c r="B16" s="228" t="str">
        <f>'3'!B16:B17</f>
        <v>на                            1 листопада             2019 р.</v>
      </c>
      <c r="C16" s="228" t="str">
        <f>'3'!C16:C17</f>
        <v>на                            1 листопада            2020 р.</v>
      </c>
      <c r="D16" s="229" t="s">
        <v>1</v>
      </c>
      <c r="E16" s="230"/>
      <c r="F16" s="228" t="str">
        <f>B16</f>
        <v>на                            1 листопада             2019 р.</v>
      </c>
      <c r="G16" s="228" t="str">
        <f>C16</f>
        <v>на                            1 листопада            2020 р.</v>
      </c>
      <c r="H16" s="213" t="s">
        <v>1</v>
      </c>
      <c r="I16" s="214"/>
      <c r="M16" s="68"/>
    </row>
    <row r="17" spans="1:15" ht="35.35" customHeight="1" x14ac:dyDescent="0.25">
      <c r="A17" s="220"/>
      <c r="B17" s="228"/>
      <c r="C17" s="228"/>
      <c r="D17" s="154" t="s">
        <v>0</v>
      </c>
      <c r="E17" s="155" t="s">
        <v>68</v>
      </c>
      <c r="F17" s="228"/>
      <c r="G17" s="228"/>
      <c r="H17" s="59" t="s">
        <v>0</v>
      </c>
      <c r="I17" s="60" t="s">
        <v>68</v>
      </c>
      <c r="M17" s="68"/>
    </row>
    <row r="18" spans="1:15" s="54" customFormat="1" ht="27.2" customHeight="1" x14ac:dyDescent="0.25">
      <c r="A18" s="63" t="s">
        <v>64</v>
      </c>
      <c r="B18" s="153">
        <v>857</v>
      </c>
      <c r="C18" s="153">
        <v>933</v>
      </c>
      <c r="D18" s="156">
        <f>C18*100/B18</f>
        <v>108.86814469078179</v>
      </c>
      <c r="E18" s="157">
        <f>C18-B18</f>
        <v>76</v>
      </c>
      <c r="F18" s="69">
        <v>223</v>
      </c>
      <c r="G18" s="69">
        <v>232</v>
      </c>
      <c r="H18" s="64">
        <f>G18*100/F18</f>
        <v>104.03587443946188</v>
      </c>
      <c r="I18" s="70">
        <f>G18-F18</f>
        <v>9</v>
      </c>
      <c r="O18" s="68"/>
    </row>
    <row r="19" spans="1:15" s="54" customFormat="1" ht="27.2" customHeight="1" x14ac:dyDescent="0.25">
      <c r="A19" s="63" t="s">
        <v>65</v>
      </c>
      <c r="B19" s="153">
        <v>526</v>
      </c>
      <c r="C19" s="153">
        <v>630</v>
      </c>
      <c r="D19" s="156">
        <f t="shared" ref="D19:D20" si="4">C19*100/B19</f>
        <v>119.77186311787072</v>
      </c>
      <c r="E19" s="157">
        <f t="shared" ref="E19:E20" si="5">C19-B19</f>
        <v>104</v>
      </c>
      <c r="F19" s="69">
        <v>62</v>
      </c>
      <c r="G19" s="69">
        <v>82</v>
      </c>
      <c r="H19" s="64">
        <f t="shared" ref="H19:H20" si="6">G19*100/F19</f>
        <v>132.25806451612902</v>
      </c>
      <c r="I19" s="70">
        <f t="shared" ref="I19:I20" si="7">G19-F19</f>
        <v>20</v>
      </c>
      <c r="O19" s="68"/>
    </row>
    <row r="20" spans="1:15" s="54" customFormat="1" ht="27.2" customHeight="1" x14ac:dyDescent="0.25">
      <c r="A20" s="63" t="s">
        <v>56</v>
      </c>
      <c r="B20" s="153">
        <v>480</v>
      </c>
      <c r="C20" s="153">
        <v>573</v>
      </c>
      <c r="D20" s="156">
        <f t="shared" si="4"/>
        <v>119.375</v>
      </c>
      <c r="E20" s="157">
        <f t="shared" si="5"/>
        <v>93</v>
      </c>
      <c r="F20" s="69">
        <v>45</v>
      </c>
      <c r="G20" s="69">
        <v>64</v>
      </c>
      <c r="H20" s="64">
        <f t="shared" si="6"/>
        <v>142.22222222222223</v>
      </c>
      <c r="I20" s="70">
        <f t="shared" si="7"/>
        <v>19</v>
      </c>
      <c r="O20" s="68"/>
    </row>
    <row r="21" spans="1:15" x14ac:dyDescent="0.25">
      <c r="C21" s="57"/>
    </row>
  </sheetData>
  <mergeCells count="20">
    <mergeCell ref="A1:I1"/>
    <mergeCell ref="A2:I2"/>
    <mergeCell ref="A3:E3"/>
    <mergeCell ref="B4:E4"/>
    <mergeCell ref="F4:I4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  <mergeCell ref="A5:A6"/>
    <mergeCell ref="B5:B6"/>
    <mergeCell ref="C5:C6"/>
    <mergeCell ref="D5:E5"/>
    <mergeCell ref="F5:F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view="pageBreakPreview" zoomScale="59" zoomScaleNormal="70" zoomScaleSheetLayoutView="59" workbookViewId="0">
      <selection activeCell="J20" sqref="J20"/>
    </sheetView>
  </sheetViews>
  <sheetFormatPr defaultColWidth="8" defaultRowHeight="13.6" x14ac:dyDescent="0.25"/>
  <cols>
    <col min="1" max="1" width="56" style="53" customWidth="1"/>
    <col min="2" max="2" width="14.875" style="56" customWidth="1"/>
    <col min="3" max="3" width="15.875" style="56" customWidth="1"/>
    <col min="4" max="4" width="9.5" style="53" customWidth="1"/>
    <col min="5" max="5" width="9.125" style="53" customWidth="1"/>
    <col min="6" max="7" width="13.875" style="53" customWidth="1"/>
    <col min="8" max="8" width="10" style="53" customWidth="1"/>
    <col min="9" max="9" width="12.125" style="53" customWidth="1"/>
    <col min="10" max="16384" width="8" style="53"/>
  </cols>
  <sheetData>
    <row r="1" spans="1:15" ht="27" customHeight="1" x14ac:dyDescent="0.25">
      <c r="A1" s="221" t="str">
        <f>'3'!A1:I1</f>
        <v>Надання послуг Львівською обласною службою зайнятості громадянам</v>
      </c>
      <c r="B1" s="221"/>
      <c r="C1" s="221"/>
      <c r="D1" s="221"/>
      <c r="E1" s="221"/>
      <c r="F1" s="221"/>
      <c r="G1" s="221"/>
      <c r="H1" s="221"/>
      <c r="I1" s="221"/>
    </row>
    <row r="2" spans="1:15" ht="23.3" customHeight="1" x14ac:dyDescent="0.25">
      <c r="A2" s="221" t="s">
        <v>72</v>
      </c>
      <c r="B2" s="221"/>
      <c r="C2" s="221"/>
      <c r="D2" s="221"/>
      <c r="E2" s="221"/>
      <c r="F2" s="221"/>
      <c r="G2" s="221"/>
      <c r="H2" s="221"/>
      <c r="I2" s="221"/>
    </row>
    <row r="3" spans="1:15" ht="17.350000000000001" customHeight="1" x14ac:dyDescent="0.25">
      <c r="A3" s="222"/>
      <c r="B3" s="222"/>
      <c r="C3" s="222"/>
      <c r="D3" s="222"/>
      <c r="E3" s="222"/>
    </row>
    <row r="4" spans="1:15" s="55" customFormat="1" ht="21.25" customHeight="1" x14ac:dyDescent="0.25">
      <c r="A4" s="58"/>
      <c r="B4" s="225" t="s">
        <v>39</v>
      </c>
      <c r="C4" s="225"/>
      <c r="D4" s="225"/>
      <c r="E4" s="225"/>
      <c r="F4" s="225" t="s">
        <v>40</v>
      </c>
      <c r="G4" s="225"/>
      <c r="H4" s="225"/>
      <c r="I4" s="225"/>
    </row>
    <row r="5" spans="1:15" s="55" customFormat="1" ht="23.3" customHeight="1" x14ac:dyDescent="0.25">
      <c r="A5" s="219" t="s">
        <v>2</v>
      </c>
      <c r="B5" s="223" t="str">
        <f>'3'!B5:B6</f>
        <v>січень-жовтень              2019 р.</v>
      </c>
      <c r="C5" s="223" t="str">
        <f>'3'!C5:C6</f>
        <v>січень-жовтень             2020 р.</v>
      </c>
      <c r="D5" s="213" t="s">
        <v>1</v>
      </c>
      <c r="E5" s="214"/>
      <c r="F5" s="223" t="str">
        <f>B5</f>
        <v>січень-жовтень              2019 р.</v>
      </c>
      <c r="G5" s="223" t="str">
        <f>C5</f>
        <v>січень-жовтень             2020 р.</v>
      </c>
      <c r="H5" s="213" t="s">
        <v>1</v>
      </c>
      <c r="I5" s="214"/>
    </row>
    <row r="6" spans="1:15" s="55" customFormat="1" ht="28.55" x14ac:dyDescent="0.25">
      <c r="A6" s="220"/>
      <c r="B6" s="224"/>
      <c r="C6" s="224"/>
      <c r="D6" s="66" t="s">
        <v>0</v>
      </c>
      <c r="E6" s="67" t="s">
        <v>68</v>
      </c>
      <c r="F6" s="224"/>
      <c r="G6" s="224"/>
      <c r="H6" s="66" t="s">
        <v>0</v>
      </c>
      <c r="I6" s="67" t="s">
        <v>68</v>
      </c>
    </row>
    <row r="7" spans="1:15" s="54" customFormat="1" ht="15.8" customHeight="1" x14ac:dyDescent="0.25">
      <c r="A7" s="61" t="s">
        <v>7</v>
      </c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</row>
    <row r="8" spans="1:15" s="54" customFormat="1" ht="27.2" customHeight="1" x14ac:dyDescent="0.25">
      <c r="A8" s="63" t="s">
        <v>64</v>
      </c>
      <c r="B8" s="69">
        <v>70471</v>
      </c>
      <c r="C8" s="69">
        <v>69599</v>
      </c>
      <c r="D8" s="64">
        <f>C8*100/B8</f>
        <v>98.762611570717027</v>
      </c>
      <c r="E8" s="70">
        <f>C8-B8</f>
        <v>-872</v>
      </c>
      <c r="F8" s="69">
        <v>72736</v>
      </c>
      <c r="G8" s="69">
        <v>66326</v>
      </c>
      <c r="H8" s="64">
        <f>G8*100/F8</f>
        <v>91.187307523097232</v>
      </c>
      <c r="I8" s="70">
        <f>G8-F8</f>
        <v>-6410</v>
      </c>
      <c r="O8" s="68"/>
    </row>
    <row r="9" spans="1:15" s="54" customFormat="1" ht="27.2" customHeight="1" x14ac:dyDescent="0.25">
      <c r="A9" s="63" t="s">
        <v>65</v>
      </c>
      <c r="B9" s="69">
        <v>20078</v>
      </c>
      <c r="C9" s="69">
        <v>32006</v>
      </c>
      <c r="D9" s="64">
        <f t="shared" ref="D9:D13" si="0">C9*100/B9</f>
        <v>159.4083076003586</v>
      </c>
      <c r="E9" s="70">
        <f t="shared" ref="E9:E13" si="1">C9-B9</f>
        <v>11928</v>
      </c>
      <c r="F9" s="69">
        <v>14930</v>
      </c>
      <c r="G9" s="69">
        <v>23121</v>
      </c>
      <c r="H9" s="64">
        <f t="shared" ref="H9:H13" si="2">G9*100/F9</f>
        <v>154.86269256530477</v>
      </c>
      <c r="I9" s="70">
        <f t="shared" ref="I9:I13" si="3">G9-F9</f>
        <v>8191</v>
      </c>
      <c r="O9" s="68"/>
    </row>
    <row r="10" spans="1:15" s="55" customFormat="1" ht="52.5" customHeight="1" x14ac:dyDescent="0.25">
      <c r="A10" s="65" t="s">
        <v>66</v>
      </c>
      <c r="B10" s="69">
        <v>18073</v>
      </c>
      <c r="C10" s="69">
        <v>9541</v>
      </c>
      <c r="D10" s="64">
        <f t="shared" si="0"/>
        <v>52.791456869363138</v>
      </c>
      <c r="E10" s="70">
        <f t="shared" si="1"/>
        <v>-8532</v>
      </c>
      <c r="F10" s="69">
        <v>17548</v>
      </c>
      <c r="G10" s="69">
        <v>11733</v>
      </c>
      <c r="H10" s="64">
        <f t="shared" si="2"/>
        <v>66.862320492363807</v>
      </c>
      <c r="I10" s="70">
        <f t="shared" si="3"/>
        <v>-5815</v>
      </c>
      <c r="O10" s="68"/>
    </row>
    <row r="11" spans="1:15" s="54" customFormat="1" ht="27.2" customHeight="1" x14ac:dyDescent="0.25">
      <c r="A11" s="63" t="s">
        <v>34</v>
      </c>
      <c r="B11" s="69">
        <v>3618</v>
      </c>
      <c r="C11" s="69">
        <v>2489</v>
      </c>
      <c r="D11" s="64">
        <f t="shared" si="0"/>
        <v>68.794914317302371</v>
      </c>
      <c r="E11" s="70">
        <f t="shared" si="1"/>
        <v>-1129</v>
      </c>
      <c r="F11" s="69">
        <v>2963</v>
      </c>
      <c r="G11" s="69">
        <v>2007</v>
      </c>
      <c r="H11" s="64">
        <f t="shared" si="2"/>
        <v>67.735403307458654</v>
      </c>
      <c r="I11" s="70">
        <f t="shared" si="3"/>
        <v>-956</v>
      </c>
      <c r="O11" s="68"/>
    </row>
    <row r="12" spans="1:15" s="55" customFormat="1" ht="52.5" customHeight="1" x14ac:dyDescent="0.25">
      <c r="A12" s="65" t="s">
        <v>35</v>
      </c>
      <c r="B12" s="69">
        <v>1993</v>
      </c>
      <c r="C12" s="69">
        <v>445</v>
      </c>
      <c r="D12" s="64">
        <f t="shared" si="0"/>
        <v>22.328148519819369</v>
      </c>
      <c r="E12" s="70">
        <f t="shared" si="1"/>
        <v>-1548</v>
      </c>
      <c r="F12" s="69">
        <v>1857</v>
      </c>
      <c r="G12" s="69">
        <v>491</v>
      </c>
      <c r="H12" s="64">
        <f t="shared" si="2"/>
        <v>26.440495422724826</v>
      </c>
      <c r="I12" s="70">
        <f t="shared" si="3"/>
        <v>-1366</v>
      </c>
      <c r="O12" s="68"/>
    </row>
    <row r="13" spans="1:15" s="55" customFormat="1" ht="36.700000000000003" x14ac:dyDescent="0.25">
      <c r="A13" s="65" t="s">
        <v>67</v>
      </c>
      <c r="B13" s="69">
        <v>18469</v>
      </c>
      <c r="C13" s="69">
        <v>25928</v>
      </c>
      <c r="D13" s="64">
        <f t="shared" si="0"/>
        <v>140.38659375169203</v>
      </c>
      <c r="E13" s="70">
        <f t="shared" si="1"/>
        <v>7459</v>
      </c>
      <c r="F13" s="69">
        <v>14029</v>
      </c>
      <c r="G13" s="69">
        <v>19106</v>
      </c>
      <c r="H13" s="64">
        <f t="shared" si="2"/>
        <v>136.18932211846888</v>
      </c>
      <c r="I13" s="70">
        <f t="shared" si="3"/>
        <v>5077</v>
      </c>
      <c r="O13" s="68"/>
    </row>
    <row r="14" spans="1:15" s="55" customFormat="1" ht="12.75" customHeight="1" x14ac:dyDescent="0.25">
      <c r="A14" s="215" t="s">
        <v>36</v>
      </c>
      <c r="B14" s="216"/>
      <c r="C14" s="216"/>
      <c r="D14" s="216"/>
      <c r="E14" s="216"/>
      <c r="F14" s="216"/>
      <c r="G14" s="216"/>
      <c r="H14" s="216"/>
      <c r="I14" s="216"/>
      <c r="L14" s="68"/>
    </row>
    <row r="15" spans="1:15" s="55" customFormat="1" ht="18" customHeight="1" x14ac:dyDescent="0.25">
      <c r="A15" s="217"/>
      <c r="B15" s="218"/>
      <c r="C15" s="218"/>
      <c r="D15" s="218"/>
      <c r="E15" s="218"/>
      <c r="F15" s="218"/>
      <c r="G15" s="218"/>
      <c r="H15" s="218"/>
      <c r="I15" s="218"/>
      <c r="L15" s="68"/>
    </row>
    <row r="16" spans="1:15" s="55" customFormat="1" ht="20.25" customHeight="1" x14ac:dyDescent="0.25">
      <c r="A16" s="219" t="s">
        <v>2</v>
      </c>
      <c r="B16" s="231" t="str">
        <f>'3'!B16:B17</f>
        <v>на                            1 листопада             2019 р.</v>
      </c>
      <c r="C16" s="231" t="str">
        <f>'3'!C16:C17</f>
        <v>на                            1 листопада            2020 р.</v>
      </c>
      <c r="D16" s="213" t="s">
        <v>1</v>
      </c>
      <c r="E16" s="214"/>
      <c r="F16" s="231" t="str">
        <f>B16</f>
        <v>на                            1 листопада             2019 р.</v>
      </c>
      <c r="G16" s="231" t="str">
        <f>C16</f>
        <v>на                            1 листопада            2020 р.</v>
      </c>
      <c r="H16" s="213" t="s">
        <v>1</v>
      </c>
      <c r="I16" s="214"/>
      <c r="L16" s="68"/>
    </row>
    <row r="17" spans="1:15" ht="35.35" customHeight="1" x14ac:dyDescent="0.25">
      <c r="A17" s="220"/>
      <c r="B17" s="231"/>
      <c r="C17" s="231"/>
      <c r="D17" s="59" t="s">
        <v>0</v>
      </c>
      <c r="E17" s="60" t="s">
        <v>68</v>
      </c>
      <c r="F17" s="231"/>
      <c r="G17" s="231"/>
      <c r="H17" s="59" t="s">
        <v>0</v>
      </c>
      <c r="I17" s="60" t="s">
        <v>68</v>
      </c>
      <c r="L17" s="68"/>
    </row>
    <row r="18" spans="1:15" s="54" customFormat="1" ht="27.2" customHeight="1" x14ac:dyDescent="0.25">
      <c r="A18" s="63" t="s">
        <v>64</v>
      </c>
      <c r="B18" s="69">
        <v>45185</v>
      </c>
      <c r="C18" s="69">
        <v>48920</v>
      </c>
      <c r="D18" s="64">
        <f>C18*100/B18</f>
        <v>108.26601748367821</v>
      </c>
      <c r="E18" s="70">
        <f>C18-B18</f>
        <v>3735</v>
      </c>
      <c r="F18" s="69">
        <v>50060</v>
      </c>
      <c r="G18" s="69">
        <v>48455</v>
      </c>
      <c r="H18" s="64">
        <f>G18*100/F18</f>
        <v>96.793847383140232</v>
      </c>
      <c r="I18" s="70">
        <f>G18-F18</f>
        <v>-1605</v>
      </c>
      <c r="O18" s="68"/>
    </row>
    <row r="19" spans="1:15" s="54" customFormat="1" ht="27.2" customHeight="1" x14ac:dyDescent="0.25">
      <c r="A19" s="63" t="s">
        <v>65</v>
      </c>
      <c r="B19" s="69">
        <v>7122</v>
      </c>
      <c r="C19" s="69">
        <v>16915</v>
      </c>
      <c r="D19" s="64">
        <f t="shared" ref="D19:D20" si="4">C19*100/B19</f>
        <v>237.5035102499298</v>
      </c>
      <c r="E19" s="70">
        <f t="shared" ref="E19:E20" si="5">C19-B19</f>
        <v>9793</v>
      </c>
      <c r="F19" s="69">
        <v>5387</v>
      </c>
      <c r="G19" s="69">
        <v>11766</v>
      </c>
      <c r="H19" s="64">
        <f t="shared" ref="H19:H20" si="6">G19*100/F19</f>
        <v>218.41470206051605</v>
      </c>
      <c r="I19" s="70">
        <f t="shared" ref="I19:I20" si="7">G19-F19</f>
        <v>6379</v>
      </c>
      <c r="O19" s="68"/>
    </row>
    <row r="20" spans="1:15" s="54" customFormat="1" ht="27.2" customHeight="1" x14ac:dyDescent="0.25">
      <c r="A20" s="63" t="s">
        <v>56</v>
      </c>
      <c r="B20" s="69">
        <v>5933</v>
      </c>
      <c r="C20" s="69">
        <v>14837</v>
      </c>
      <c r="D20" s="64">
        <f t="shared" si="4"/>
        <v>250.07584695769424</v>
      </c>
      <c r="E20" s="70">
        <f t="shared" si="5"/>
        <v>8904</v>
      </c>
      <c r="F20" s="69">
        <v>4747</v>
      </c>
      <c r="G20" s="69">
        <v>10316</v>
      </c>
      <c r="H20" s="64">
        <f t="shared" si="6"/>
        <v>217.31619970507688</v>
      </c>
      <c r="I20" s="70">
        <f t="shared" si="7"/>
        <v>5569</v>
      </c>
      <c r="O20" s="68"/>
    </row>
    <row r="21" spans="1:15" x14ac:dyDescent="0.25">
      <c r="C21" s="57"/>
    </row>
  </sheetData>
  <mergeCells count="20">
    <mergeCell ref="A1:I1"/>
    <mergeCell ref="A2:I2"/>
    <mergeCell ref="A3:E3"/>
    <mergeCell ref="B4:E4"/>
    <mergeCell ref="F4:I4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  <mergeCell ref="A5:A6"/>
    <mergeCell ref="B5:B6"/>
    <mergeCell ref="C5:C6"/>
    <mergeCell ref="D5:E5"/>
    <mergeCell ref="F5:F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1"/>
  <sheetViews>
    <sheetView view="pageBreakPreview" zoomScale="62" zoomScaleNormal="70" zoomScaleSheetLayoutView="62" workbookViewId="0">
      <selection activeCell="F18" sqref="F18:G20"/>
    </sheetView>
  </sheetViews>
  <sheetFormatPr defaultColWidth="8" defaultRowHeight="13.6" x14ac:dyDescent="0.25"/>
  <cols>
    <col min="1" max="1" width="56" style="53" customWidth="1"/>
    <col min="2" max="2" width="14.875" style="56" customWidth="1"/>
    <col min="3" max="3" width="15.875" style="56" customWidth="1"/>
    <col min="4" max="4" width="9.5" style="53" customWidth="1"/>
    <col min="5" max="5" width="9.125" style="53" customWidth="1"/>
    <col min="6" max="7" width="13.875" style="53" customWidth="1"/>
    <col min="8" max="8" width="10" style="53" customWidth="1"/>
    <col min="9" max="9" width="12.125" style="53" customWidth="1"/>
    <col min="10" max="16384" width="8" style="53"/>
  </cols>
  <sheetData>
    <row r="1" spans="1:15" ht="27" customHeight="1" x14ac:dyDescent="0.25">
      <c r="A1" s="221" t="str">
        <f>'3'!A1:I1</f>
        <v>Надання послуг Львівською обласною службою зайнятості громадянам</v>
      </c>
      <c r="B1" s="221"/>
      <c r="C1" s="221"/>
      <c r="D1" s="221"/>
      <c r="E1" s="221"/>
      <c r="F1" s="221"/>
      <c r="G1" s="221"/>
      <c r="H1" s="221"/>
      <c r="I1" s="221"/>
    </row>
    <row r="2" spans="1:15" ht="23.3" customHeight="1" x14ac:dyDescent="0.25">
      <c r="A2" s="221" t="s">
        <v>42</v>
      </c>
      <c r="B2" s="221"/>
      <c r="C2" s="221"/>
      <c r="D2" s="221"/>
      <c r="E2" s="221"/>
      <c r="F2" s="221"/>
      <c r="G2" s="221"/>
      <c r="H2" s="221"/>
      <c r="I2" s="221"/>
    </row>
    <row r="3" spans="1:15" ht="13.6" customHeight="1" x14ac:dyDescent="0.25">
      <c r="A3" s="222"/>
      <c r="B3" s="222"/>
      <c r="C3" s="222"/>
      <c r="D3" s="222"/>
      <c r="E3" s="222"/>
    </row>
    <row r="4" spans="1:15" s="55" customFormat="1" ht="27" customHeight="1" x14ac:dyDescent="0.25">
      <c r="A4" s="58"/>
      <c r="B4" s="225" t="s">
        <v>43</v>
      </c>
      <c r="C4" s="225"/>
      <c r="D4" s="225"/>
      <c r="E4" s="225"/>
      <c r="F4" s="225" t="s">
        <v>44</v>
      </c>
      <c r="G4" s="225"/>
      <c r="H4" s="225"/>
      <c r="I4" s="225"/>
    </row>
    <row r="5" spans="1:15" s="55" customFormat="1" ht="23.3" customHeight="1" x14ac:dyDescent="0.25">
      <c r="A5" s="219" t="s">
        <v>2</v>
      </c>
      <c r="B5" s="223" t="str">
        <f>'3'!B5:B6</f>
        <v>січень-жовтень              2019 р.</v>
      </c>
      <c r="C5" s="223" t="str">
        <f>'3'!C5:C6</f>
        <v>січень-жовтень             2020 р.</v>
      </c>
      <c r="D5" s="213" t="s">
        <v>1</v>
      </c>
      <c r="E5" s="214"/>
      <c r="F5" s="223" t="str">
        <f>B5</f>
        <v>січень-жовтень              2019 р.</v>
      </c>
      <c r="G5" s="223" t="str">
        <f>C5</f>
        <v>січень-жовтень             2020 р.</v>
      </c>
      <c r="H5" s="213" t="s">
        <v>1</v>
      </c>
      <c r="I5" s="214"/>
    </row>
    <row r="6" spans="1:15" s="55" customFormat="1" ht="28.55" x14ac:dyDescent="0.25">
      <c r="A6" s="220"/>
      <c r="B6" s="224"/>
      <c r="C6" s="224"/>
      <c r="D6" s="66" t="s">
        <v>0</v>
      </c>
      <c r="E6" s="67" t="s">
        <v>68</v>
      </c>
      <c r="F6" s="224"/>
      <c r="G6" s="224"/>
      <c r="H6" s="66" t="s">
        <v>0</v>
      </c>
      <c r="I6" s="67" t="s">
        <v>68</v>
      </c>
    </row>
    <row r="7" spans="1:15" s="54" customFormat="1" ht="15.8" customHeight="1" x14ac:dyDescent="0.25">
      <c r="A7" s="61" t="s">
        <v>7</v>
      </c>
      <c r="B7" s="62">
        <v>1</v>
      </c>
      <c r="C7" s="62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</row>
    <row r="8" spans="1:15" s="54" customFormat="1" ht="27.2" customHeight="1" x14ac:dyDescent="0.25">
      <c r="A8" s="63" t="s">
        <v>64</v>
      </c>
      <c r="B8" s="69">
        <v>83847</v>
      </c>
      <c r="C8" s="69">
        <v>82137</v>
      </c>
      <c r="D8" s="64">
        <f>C8*100/B8</f>
        <v>97.960571040108775</v>
      </c>
      <c r="E8" s="70">
        <f>C8-B8</f>
        <v>-1710</v>
      </c>
      <c r="F8" s="69">
        <v>59360</v>
      </c>
      <c r="G8" s="69">
        <v>53788</v>
      </c>
      <c r="H8" s="64">
        <f>G8*100/F8</f>
        <v>90.613207547169807</v>
      </c>
      <c r="I8" s="70">
        <f>G8-F8</f>
        <v>-5572</v>
      </c>
      <c r="O8" s="68"/>
    </row>
    <row r="9" spans="1:15" s="54" customFormat="1" ht="27.2" customHeight="1" x14ac:dyDescent="0.25">
      <c r="A9" s="63" t="s">
        <v>65</v>
      </c>
      <c r="B9" s="69">
        <v>20700</v>
      </c>
      <c r="C9" s="69">
        <v>34473</v>
      </c>
      <c r="D9" s="64">
        <f t="shared" ref="D9:D13" si="0">C9*100/B9</f>
        <v>166.53623188405797</v>
      </c>
      <c r="E9" s="70">
        <f t="shared" ref="E9:E13" si="1">C9-B9</f>
        <v>13773</v>
      </c>
      <c r="F9" s="69">
        <v>14308</v>
      </c>
      <c r="G9" s="69">
        <v>20654</v>
      </c>
      <c r="H9" s="64">
        <f t="shared" ref="H9:H13" si="2">G9*100/F9</f>
        <v>144.35280961699749</v>
      </c>
      <c r="I9" s="70">
        <f t="shared" ref="I9:I13" si="3">G9-F9</f>
        <v>6346</v>
      </c>
      <c r="O9" s="68"/>
    </row>
    <row r="10" spans="1:15" s="55" customFormat="1" ht="52.5" customHeight="1" x14ac:dyDescent="0.25">
      <c r="A10" s="65" t="s">
        <v>66</v>
      </c>
      <c r="B10" s="69">
        <v>20831</v>
      </c>
      <c r="C10" s="69">
        <v>13244</v>
      </c>
      <c r="D10" s="64">
        <f t="shared" si="0"/>
        <v>63.578320771926457</v>
      </c>
      <c r="E10" s="70">
        <f t="shared" si="1"/>
        <v>-7587</v>
      </c>
      <c r="F10" s="69">
        <v>14790</v>
      </c>
      <c r="G10" s="69">
        <v>8030</v>
      </c>
      <c r="H10" s="64">
        <f t="shared" si="2"/>
        <v>54.293441514536852</v>
      </c>
      <c r="I10" s="70">
        <f t="shared" si="3"/>
        <v>-6760</v>
      </c>
      <c r="O10" s="68"/>
    </row>
    <row r="11" spans="1:15" s="54" customFormat="1" ht="27.2" customHeight="1" x14ac:dyDescent="0.25">
      <c r="A11" s="63" t="s">
        <v>34</v>
      </c>
      <c r="B11" s="69">
        <v>3662</v>
      </c>
      <c r="C11" s="69">
        <v>2471</v>
      </c>
      <c r="D11" s="64">
        <f t="shared" si="0"/>
        <v>67.476788640087378</v>
      </c>
      <c r="E11" s="70">
        <f t="shared" si="1"/>
        <v>-1191</v>
      </c>
      <c r="F11" s="69">
        <v>2919</v>
      </c>
      <c r="G11" s="69">
        <v>2025</v>
      </c>
      <c r="H11" s="64">
        <f t="shared" si="2"/>
        <v>69.373072970195267</v>
      </c>
      <c r="I11" s="70">
        <f t="shared" si="3"/>
        <v>-894</v>
      </c>
      <c r="O11" s="68"/>
    </row>
    <row r="12" spans="1:15" s="55" customFormat="1" ht="52.5" customHeight="1" x14ac:dyDescent="0.25">
      <c r="A12" s="65" t="s">
        <v>35</v>
      </c>
      <c r="B12" s="69">
        <v>1802</v>
      </c>
      <c r="C12" s="69">
        <v>469</v>
      </c>
      <c r="D12" s="64">
        <f t="shared" si="0"/>
        <v>26.026637069922309</v>
      </c>
      <c r="E12" s="70">
        <f t="shared" si="1"/>
        <v>-1333</v>
      </c>
      <c r="F12" s="69">
        <v>2048</v>
      </c>
      <c r="G12" s="69">
        <v>467</v>
      </c>
      <c r="H12" s="64">
        <f t="shared" si="2"/>
        <v>22.802734375</v>
      </c>
      <c r="I12" s="70">
        <f t="shared" si="3"/>
        <v>-1581</v>
      </c>
      <c r="O12" s="68"/>
    </row>
    <row r="13" spans="1:15" s="55" customFormat="1" ht="36.700000000000003" x14ac:dyDescent="0.25">
      <c r="A13" s="65" t="s">
        <v>67</v>
      </c>
      <c r="B13" s="69">
        <v>19099</v>
      </c>
      <c r="C13" s="69">
        <v>27627</v>
      </c>
      <c r="D13" s="64">
        <f t="shared" si="0"/>
        <v>144.65155243730038</v>
      </c>
      <c r="E13" s="70">
        <f t="shared" si="1"/>
        <v>8528</v>
      </c>
      <c r="F13" s="69">
        <v>13399</v>
      </c>
      <c r="G13" s="69">
        <v>17407</v>
      </c>
      <c r="H13" s="64">
        <f t="shared" si="2"/>
        <v>129.91268005075005</v>
      </c>
      <c r="I13" s="70">
        <f t="shared" si="3"/>
        <v>4008</v>
      </c>
      <c r="O13" s="68"/>
    </row>
    <row r="14" spans="1:15" s="55" customFormat="1" ht="12.75" customHeight="1" x14ac:dyDescent="0.25">
      <c r="A14" s="215" t="s">
        <v>36</v>
      </c>
      <c r="B14" s="216"/>
      <c r="C14" s="216"/>
      <c r="D14" s="216"/>
      <c r="E14" s="216"/>
      <c r="F14" s="216"/>
      <c r="G14" s="216"/>
      <c r="H14" s="216"/>
      <c r="I14" s="216"/>
      <c r="L14" s="68"/>
    </row>
    <row r="15" spans="1:15" s="55" customFormat="1" ht="18" customHeight="1" x14ac:dyDescent="0.25">
      <c r="A15" s="217"/>
      <c r="B15" s="218"/>
      <c r="C15" s="218"/>
      <c r="D15" s="218"/>
      <c r="E15" s="218"/>
      <c r="F15" s="218"/>
      <c r="G15" s="218"/>
      <c r="H15" s="218"/>
      <c r="I15" s="218"/>
      <c r="L15" s="68"/>
    </row>
    <row r="16" spans="1:15" s="55" customFormat="1" ht="20.25" customHeight="1" x14ac:dyDescent="0.25">
      <c r="A16" s="219" t="s">
        <v>2</v>
      </c>
      <c r="B16" s="231" t="str">
        <f>'3'!B16:B17</f>
        <v>на                            1 листопада             2019 р.</v>
      </c>
      <c r="C16" s="231" t="str">
        <f>'3'!C16:C17</f>
        <v>на                            1 листопада            2020 р.</v>
      </c>
      <c r="D16" s="213" t="s">
        <v>1</v>
      </c>
      <c r="E16" s="214"/>
      <c r="F16" s="231" t="str">
        <f>B16</f>
        <v>на                            1 листопада             2019 р.</v>
      </c>
      <c r="G16" s="231" t="str">
        <f>C16</f>
        <v>на                            1 листопада            2020 р.</v>
      </c>
      <c r="H16" s="213" t="s">
        <v>1</v>
      </c>
      <c r="I16" s="214"/>
      <c r="L16" s="68"/>
    </row>
    <row r="17" spans="1:15" ht="35.35" customHeight="1" x14ac:dyDescent="0.25">
      <c r="A17" s="220"/>
      <c r="B17" s="231"/>
      <c r="C17" s="231"/>
      <c r="D17" s="59" t="s">
        <v>0</v>
      </c>
      <c r="E17" s="60" t="s">
        <v>68</v>
      </c>
      <c r="F17" s="231"/>
      <c r="G17" s="231"/>
      <c r="H17" s="59" t="s">
        <v>0</v>
      </c>
      <c r="I17" s="60" t="s">
        <v>68</v>
      </c>
      <c r="L17" s="68"/>
    </row>
    <row r="18" spans="1:15" s="54" customFormat="1" ht="27.2" customHeight="1" x14ac:dyDescent="0.25">
      <c r="A18" s="63" t="s">
        <v>64</v>
      </c>
      <c r="B18" s="69">
        <v>55686</v>
      </c>
      <c r="C18" s="69">
        <v>59503</v>
      </c>
      <c r="D18" s="64">
        <f>C18*100/B18</f>
        <v>106.85450562080236</v>
      </c>
      <c r="E18" s="70">
        <f>C18-B18</f>
        <v>3817</v>
      </c>
      <c r="F18" s="69">
        <v>39559</v>
      </c>
      <c r="G18" s="69">
        <v>37872</v>
      </c>
      <c r="H18" s="64">
        <f>G18*100/F18</f>
        <v>95.735483707879368</v>
      </c>
      <c r="I18" s="70">
        <f>G18-F18</f>
        <v>-1687</v>
      </c>
      <c r="O18" s="68"/>
    </row>
    <row r="19" spans="1:15" s="54" customFormat="1" ht="27.2" customHeight="1" x14ac:dyDescent="0.25">
      <c r="A19" s="63" t="s">
        <v>65</v>
      </c>
      <c r="B19" s="69">
        <v>7115</v>
      </c>
      <c r="C19" s="69">
        <v>18324</v>
      </c>
      <c r="D19" s="64">
        <f t="shared" ref="D19:D20" si="4">C19*100/B19</f>
        <v>257.54040758959945</v>
      </c>
      <c r="E19" s="70">
        <f t="shared" ref="E19:E20" si="5">C19-B19</f>
        <v>11209</v>
      </c>
      <c r="F19" s="69">
        <v>5394</v>
      </c>
      <c r="G19" s="69">
        <v>10357</v>
      </c>
      <c r="H19" s="64">
        <f t="shared" ref="H19:H20" si="6">G19*100/F19</f>
        <v>192.00964034111976</v>
      </c>
      <c r="I19" s="70">
        <f t="shared" ref="I19:I20" si="7">G19-F19</f>
        <v>4963</v>
      </c>
      <c r="O19" s="68"/>
    </row>
    <row r="20" spans="1:15" s="54" customFormat="1" ht="27.2" customHeight="1" x14ac:dyDescent="0.25">
      <c r="A20" s="63" t="s">
        <v>56</v>
      </c>
      <c r="B20" s="69">
        <v>5971</v>
      </c>
      <c r="C20" s="69">
        <v>15867</v>
      </c>
      <c r="D20" s="64">
        <f t="shared" si="4"/>
        <v>265.73438285044381</v>
      </c>
      <c r="E20" s="70">
        <f t="shared" si="5"/>
        <v>9896</v>
      </c>
      <c r="F20" s="69">
        <v>4709</v>
      </c>
      <c r="G20" s="69">
        <v>9286</v>
      </c>
      <c r="H20" s="64">
        <f t="shared" si="6"/>
        <v>197.19685708218304</v>
      </c>
      <c r="I20" s="70">
        <f t="shared" si="7"/>
        <v>4577</v>
      </c>
      <c r="O20" s="68"/>
    </row>
    <row r="21" spans="1:15" x14ac:dyDescent="0.25">
      <c r="C21" s="57"/>
      <c r="G21" s="53" t="s">
        <v>73</v>
      </c>
    </row>
  </sheetData>
  <mergeCells count="20">
    <mergeCell ref="A1:I1"/>
    <mergeCell ref="A2:I2"/>
    <mergeCell ref="A3:E3"/>
    <mergeCell ref="B4:E4"/>
    <mergeCell ref="F4:I4"/>
    <mergeCell ref="G5:G6"/>
    <mergeCell ref="H5:I5"/>
    <mergeCell ref="A14:I15"/>
    <mergeCell ref="A16:A17"/>
    <mergeCell ref="B16:B17"/>
    <mergeCell ref="C16:C17"/>
    <mergeCell ref="D16:E16"/>
    <mergeCell ref="F16:F17"/>
    <mergeCell ref="G16:G17"/>
    <mergeCell ref="H16:I16"/>
    <mergeCell ref="A5:A6"/>
    <mergeCell ref="B5:B6"/>
    <mergeCell ref="C5:C6"/>
    <mergeCell ref="D5:E5"/>
    <mergeCell ref="F5:F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6</vt:i4>
      </vt:variant>
      <vt:variant>
        <vt:lpstr>Іменовані діапазони</vt:lpstr>
      </vt:variant>
      <vt:variant>
        <vt:i4>7</vt:i4>
      </vt:variant>
    </vt:vector>
  </HeadingPairs>
  <TitlesOfParts>
    <vt:vector size="13" baseType="lpstr">
      <vt:lpstr>1</vt:lpstr>
      <vt:lpstr>2</vt:lpstr>
      <vt:lpstr>3</vt:lpstr>
      <vt:lpstr>4</vt:lpstr>
      <vt:lpstr>5</vt:lpstr>
      <vt:lpstr>6</vt:lpstr>
      <vt:lpstr>'2'!Заголовки_для_друку</vt:lpstr>
      <vt:lpstr>'1'!Область_друку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Кравченко Оксана</dc:creator>
  <cp:lastModifiedBy>stat1</cp:lastModifiedBy>
  <cp:lastPrinted>2020-10-12T12:25:34Z</cp:lastPrinted>
  <dcterms:created xsi:type="dcterms:W3CDTF">2018-04-13T11:16:36Z</dcterms:created>
  <dcterms:modified xsi:type="dcterms:W3CDTF">2021-01-16T08:56:45Z</dcterms:modified>
</cp:coreProperties>
</file>