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190" windowWidth="9740" windowHeight="6580" activeTab="0"/>
  </bookViews>
  <sheets>
    <sheet name="1" sheetId="1" r:id="rId1"/>
    <sheet name="2" sheetId="2" r:id="rId2"/>
    <sheet name="3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'3'!$5:$7</definedName>
    <definedName name="_xlnm.Print_Titles" localSheetId="3">'4 '!$5:$7</definedName>
    <definedName name="_xlnm.Print_Titles" localSheetId="5">'6'!$3:$3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'1'!$A$1:$G$24</definedName>
    <definedName name="_xlnm.Print_Area" localSheetId="9">'10'!$A$1:$D$14</definedName>
    <definedName name="_xlnm.Print_Area" localSheetId="1">'2'!$A$1:$G$14</definedName>
    <definedName name="_xlnm.Print_Area" localSheetId="2">'3'!$A$1:$G$57</definedName>
    <definedName name="_xlnm.Print_Area" localSheetId="3">'4 '!$A$1:$F$135</definedName>
    <definedName name="_xlnm.Print_Area" localSheetId="4">'5 '!$A$1:$C$54</definedName>
    <definedName name="_xlnm.Print_Area" localSheetId="6">'7'!$A$1:$G$26</definedName>
    <definedName name="_xlnm.Print_Area" localSheetId="7">'8'!$A$1:$G$14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<sst xmlns="http://schemas.openxmlformats.org/spreadsheetml/2006/main" count="486" uniqueCount="294">
  <si>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</si>
  <si>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</si>
  <si>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</si>
  <si>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</si>
  <si>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</si>
  <si>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</si>
  <si>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</si>
  <si>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</si>
  <si>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</si>
  <si>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</si>
  <si>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</si>
  <si>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</si>
  <si>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</si>
  <si>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</si>
  <si>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</si>
  <si>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</si>
  <si>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</si>
  <si>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</si>
  <si>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</si>
  <si>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</si>
  <si>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</si>
  <si>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</si>
  <si>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</si>
  <si>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</si>
  <si>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</si>
  <si>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</si>
  <si>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</si>
  <si>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</si>
  <si>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</si>
  <si>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</si>
  <si>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</si>
  <si>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</si>
  <si>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</si>
  <si>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</si>
  <si>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</si>
  <si>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</si>
  <si>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</si>
  <si>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</si>
  <si>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</si>
  <si>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</si>
  <si>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</si>
  <si>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</si>
  <si>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</si>
  <si>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</si>
  <si>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</si>
  <si>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</si>
  <si>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</si>
  <si>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</si>
  <si>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</si>
  <si>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</si>
  <si>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</si>
  <si>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</si>
  <si>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</si>
  <si>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</si>
  <si>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</si>
  <si>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</si>
  <si>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</si>
  <si>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</si>
  <si>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</si>
  <si>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</si>
  <si>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</si>
  <si>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</si>
  <si>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</si>
  <si>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</si>
  <si>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</si>
  <si>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</si>
  <si>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</si>
  <si>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</si>
  <si>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</si>
  <si>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</si>
  <si>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експедитор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</si>
  <si>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</si>
  <si>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</si>
  <si>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</si>
  <si>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</si>
  <si>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</si>
  <si>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</si>
  <si>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</si>
  <si>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</si>
  <si>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</si>
  <si>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</si>
  <si>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</si>
  <si>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</si>
  <si>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</si>
  <si>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</si>
  <si>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</si>
  <si>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</si>
  <si>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>(ТОП-50)</t>
  </si>
  <si>
    <t xml:space="preserve"> Продавець-консультант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</si>
  <si>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</si>
  <si>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</si>
  <si>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</si>
  <si>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</si>
  <si>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Менеджер (управитель)</t>
  </si>
  <si>
    <t xml:space="preserve"> Поліцейський (за спеціалізаціями)</t>
  </si>
  <si>
    <t xml:space="preserve"> оператор автоматичних та напівавтоматичнихліній верстатів та установок</t>
  </si>
  <si>
    <t xml:space="preserve"> водій трамвая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</si>
  <si>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</si>
  <si>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</si>
  <si>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</si>
  <si>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</si>
  <si>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</si>
  <si>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 xml:space="preserve">Професії, по яких кількість  вакансій є найбільшою                                                                                                         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</si>
  <si>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</si>
  <si>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</si>
  <si>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</si>
  <si>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 xml:space="preserve">Професії, по яких кількість  вакансій є найбільшою                                                                                                         у січні - березні 2018 року </t>
  </si>
  <si>
    <t xml:space="preserve"> Робітник з комплексного обслуговування сільськогосподарського виробництва</t>
  </si>
  <si>
    <t>Середній розмір запропонованої заробітної плати, (грн.)</t>
  </si>
  <si>
    <t xml:space="preserve">Кількість осіб, які мали статус безробітного </t>
  </si>
  <si>
    <t xml:space="preserve"> робітник фермерського господарства</t>
  </si>
  <si>
    <t>дояр</t>
  </si>
  <si>
    <t xml:space="preserve"> овочівник</t>
  </si>
  <si>
    <t>провідник пасажирського вагона</t>
  </si>
  <si>
    <t xml:space="preserve"> кухонний робітник</t>
  </si>
  <si>
    <t xml:space="preserve"> Інспектор</t>
  </si>
  <si>
    <t>укладальник хлібобулочних виробів</t>
  </si>
  <si>
    <t xml:space="preserve"> інженер з охорони праці</t>
  </si>
  <si>
    <t xml:space="preserve"> оператор із штучного осіменіння тварин та птиці</t>
  </si>
  <si>
    <t>сортувальник поштових відправлень та виробів друку</t>
  </si>
  <si>
    <t>грибовод</t>
  </si>
  <si>
    <t xml:space="preserve"> Маляр</t>
  </si>
  <si>
    <t xml:space="preserve"> слюсар-сантехнік</t>
  </si>
  <si>
    <t xml:space="preserve"> механік</t>
  </si>
  <si>
    <t>начальник зміни (промисловість)</t>
  </si>
  <si>
    <t>механік з ремонту транспорту</t>
  </si>
  <si>
    <t>робітник фермерського господарства</t>
  </si>
  <si>
    <t>2019 р.</t>
  </si>
  <si>
    <t xml:space="preserve"> слюсар з ремонту рухомого складу</t>
  </si>
  <si>
    <t xml:space="preserve"> провідник пасажирського вагона</t>
  </si>
  <si>
    <t xml:space="preserve"> Монтер колії</t>
  </si>
  <si>
    <t xml:space="preserve"> Менеджер (управитель) з реклами</t>
  </si>
  <si>
    <t xml:space="preserve"> електрик дільниці</t>
  </si>
  <si>
    <t>маркшейдер</t>
  </si>
  <si>
    <t>електрозварник на автоматичних та напівавтоматичних машинах</t>
  </si>
  <si>
    <t>провідник пасажирських вагонів у парках відстою вагонів</t>
  </si>
  <si>
    <t>прасувальник</t>
  </si>
  <si>
    <t>Поліцейський (за спеціалізаціями)</t>
  </si>
  <si>
    <t>охоронник</t>
  </si>
  <si>
    <t xml:space="preserve"> виробник морозива</t>
  </si>
  <si>
    <t xml:space="preserve"> прибиральник виробничих приміщень</t>
  </si>
  <si>
    <t xml:space="preserve"> директор (начальник, інший керівник) підприємства</t>
  </si>
  <si>
    <t xml:space="preserve"> інженер</t>
  </si>
  <si>
    <t xml:space="preserve"> агент торговельний</t>
  </si>
  <si>
    <t xml:space="preserve"> Робітник на лісокультурних (лісогосподарських) роботах</t>
  </si>
  <si>
    <t xml:space="preserve"> оператор верстатів з програмним керуванням</t>
  </si>
  <si>
    <t>знімач-змивальник фарб і лаків</t>
  </si>
  <si>
    <t>складальник-клепальник</t>
  </si>
  <si>
    <t>дефективник авіаційної техніки</t>
  </si>
  <si>
    <t>Робітник з комплексного обслуговування сільськогосподарського виробництва</t>
  </si>
  <si>
    <t xml:space="preserve"> лікар-стоматолог</t>
  </si>
  <si>
    <t xml:space="preserve"> фармацевт</t>
  </si>
  <si>
    <t xml:space="preserve"> Організатор із збуту</t>
  </si>
  <si>
    <t xml:space="preserve"> перукар (перукар - модельєр)</t>
  </si>
  <si>
    <t xml:space="preserve"> помічник вихователя</t>
  </si>
  <si>
    <t xml:space="preserve"> складальник виробів з деревини</t>
  </si>
  <si>
    <t xml:space="preserve"> робітник з благоустрою</t>
  </si>
  <si>
    <t xml:space="preserve"> бетоняр</t>
  </si>
  <si>
    <t xml:space="preserve"> Вчитель закладу загальної середньої освіти</t>
  </si>
  <si>
    <t xml:space="preserve"> робітник з комплексного обслуговування й ремонту будинків</t>
  </si>
  <si>
    <t xml:space="preserve"> директор (керівник) малої торговельної фірми</t>
  </si>
  <si>
    <t xml:space="preserve"> Спеціаліст державної служби (місцевого самоврядування)</t>
  </si>
  <si>
    <t xml:space="preserve"> Вихователь дошкільного навчального закладу</t>
  </si>
  <si>
    <t xml:space="preserve"> Помічник члена комісії</t>
  </si>
  <si>
    <t xml:space="preserve"> соціальний робітник</t>
  </si>
  <si>
    <t xml:space="preserve"> плодоовочівник</t>
  </si>
  <si>
    <t xml:space="preserve"> гірник підземний</t>
  </si>
  <si>
    <t xml:space="preserve"> Тракторист-машиніст сільськогосподарського (лісогосподарського) виробництва</t>
  </si>
  <si>
    <t xml:space="preserve"> водій навантажувача</t>
  </si>
  <si>
    <t>комплектувальник товарів</t>
  </si>
  <si>
    <t xml:space="preserve"> менеджер (управитель) з постачання</t>
  </si>
  <si>
    <t>майстер виробничої дільниці</t>
  </si>
  <si>
    <t>контролер енергонагляду</t>
  </si>
  <si>
    <t>комірник</t>
  </si>
  <si>
    <t xml:space="preserve"> керуючий магазином</t>
  </si>
  <si>
    <t xml:space="preserve"> покоївка</t>
  </si>
  <si>
    <t xml:space="preserve"> озеленювач</t>
  </si>
  <si>
    <t>машиніст трубовигинальної установки пересувної</t>
  </si>
  <si>
    <t>механік дільниці</t>
  </si>
  <si>
    <t>Поліцейський (інспектор) патрульної служби</t>
  </si>
  <si>
    <t>Слюсар із складання металевих конструкцій</t>
  </si>
  <si>
    <t>лісник</t>
  </si>
  <si>
    <t>укладальник продуктів консервування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</si>
  <si>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</si>
  <si>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</si>
  <si>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</si>
  <si>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 xml:space="preserve"> юрисконсульт</t>
  </si>
  <si>
    <t xml:space="preserve"> Викладач закладу вищої освіти</t>
  </si>
  <si>
    <t xml:space="preserve"> муляр</t>
  </si>
  <si>
    <t>Технолог-рибовод</t>
  </si>
  <si>
    <t xml:space="preserve"> робітник з догляду за тваринами</t>
  </si>
  <si>
    <t xml:space="preserve"> машиніст крана (кранівник)</t>
  </si>
  <si>
    <t>оператор установок піскоструминного очищення</t>
  </si>
  <si>
    <t>машиніст автогрейдера</t>
  </si>
  <si>
    <t>Дефектоскопіст рентгено-,гамаграфування</t>
  </si>
  <si>
    <t>оператор поштового зв'язку</t>
  </si>
  <si>
    <t xml:space="preserve"> керівник гуртка</t>
  </si>
  <si>
    <t xml:space="preserve"> Вчитель початкових класів закладу загальної середньої освіти</t>
  </si>
  <si>
    <t>Зварник</t>
  </si>
  <si>
    <t>обвалювальник м'яса</t>
  </si>
  <si>
    <t>машиніст екскаватора одноковшового</t>
  </si>
  <si>
    <t>машиніст трубоукладача</t>
  </si>
  <si>
    <t>машиніст електрозварювального пересувного агрегата з двигуном внутрішнього згоряння</t>
  </si>
  <si>
    <t>газорізальник</t>
  </si>
  <si>
    <t>знімач-укладальник заготовок, маси та готових виробів</t>
  </si>
  <si>
    <t>Оператор птахофабрик та механізованих ферм</t>
  </si>
  <si>
    <t>складальник (складування)</t>
  </si>
  <si>
    <t xml:space="preserve"> Листоноша (поштар)</t>
  </si>
  <si>
    <t xml:space="preserve"> Обліковець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</si>
  <si>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</si>
  <si>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</si>
  <si>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</si>
  <si>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</si>
  <si>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</si>
  <si>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Адміністратор (господар) залу</t>
  </si>
  <si>
    <t xml:space="preserve"> доцент</t>
  </si>
  <si>
    <t xml:space="preserve"> тренер-викладач з виду спорту (спортивної школи, секції і т. ін.)</t>
  </si>
  <si>
    <t xml:space="preserve"> Асистент вчителя</t>
  </si>
  <si>
    <t xml:space="preserve"> Оператор птахофабрик та механізованих ферм</t>
  </si>
  <si>
    <t xml:space="preserve"> машиніст (кочегар) котельної</t>
  </si>
  <si>
    <t>інженер з автоматизованих систем керування виробництвом</t>
  </si>
  <si>
    <t>майстер цеху</t>
  </si>
  <si>
    <t>Монтажник світлопрозорих та вентильованих фасадів</t>
  </si>
  <si>
    <t>Монтажник-складальник алюмінієвих конструкцій</t>
  </si>
  <si>
    <t>інженер-конструктор (механіка)</t>
  </si>
  <si>
    <t>поїзний електромеханік</t>
  </si>
  <si>
    <t>інженер-конструктор</t>
  </si>
  <si>
    <t>Фахівець з розроблення комп'ютерних програм</t>
  </si>
  <si>
    <t>паркувальник</t>
  </si>
  <si>
    <t>Чистильник приміщень (клінер)</t>
  </si>
  <si>
    <t>різальник металу на ножицях і пресах</t>
  </si>
  <si>
    <t>слюсар будівельний</t>
  </si>
  <si>
    <t>слюсар-складальник виробів з органічного скла</t>
  </si>
  <si>
    <t xml:space="preserve"> опалювач</t>
  </si>
  <si>
    <t>Начальник відділу</t>
  </si>
  <si>
    <t>начальник планово-економічного відділу</t>
  </si>
  <si>
    <t>оператор комп'ютерного набору</t>
  </si>
  <si>
    <t>робітник з догляду за тваринами</t>
  </si>
  <si>
    <t>Львівська область</t>
  </si>
  <si>
    <t>електромонтер-лінійник з монтажу повітряних ліній високої напруги й контактної ме-режі</t>
  </si>
  <si>
    <t>накатник папероробної (картоноробної) машини</t>
  </si>
  <si>
    <t>монтажник санітарно-технічних систем і устаткування</t>
  </si>
  <si>
    <t>програміст прикладний</t>
  </si>
  <si>
    <t>електромеханік засобів автоматики та приладів технологічного устаткування</t>
  </si>
  <si>
    <t>Менеджер (управитель)</t>
  </si>
  <si>
    <t>лікар ветеринарної медицини</t>
  </si>
  <si>
    <t>Інженер з технічного аудиту</t>
  </si>
  <si>
    <t>Кошторисник</t>
  </si>
  <si>
    <t>технолог</t>
  </si>
  <si>
    <t>оператор станційного технологічного центруоброблення поїзної інформації та перевіз- них докуме</t>
  </si>
  <si>
    <t>касир (на підприємстві, в установі, організації)</t>
  </si>
  <si>
    <t>Охоронник-пожежний</t>
  </si>
  <si>
    <t>мийник-прибиральник рухомого складу</t>
  </si>
  <si>
    <t>приймальник товарів</t>
  </si>
  <si>
    <t>екіпірувальник</t>
  </si>
  <si>
    <t xml:space="preserve"> представник торговельний</t>
  </si>
  <si>
    <t>Станом на 01.01.2019р.</t>
  </si>
  <si>
    <t>Станом на 01.01.2020р.</t>
  </si>
  <si>
    <t>у  2019 році</t>
  </si>
  <si>
    <t>станом на 01.01.2020 р.</t>
  </si>
  <si>
    <t>Професії, по яких середній розмір запропонованої  заробітної  плати є найбільшим, станом на 1 січня 2020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</si>
  <si>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 січня 2020 року</t>
  </si>
  <si>
    <t>Кількість вакансій та чисельність безробітних                                                  станом на 1 січня 2020 року</t>
  </si>
  <si>
    <t>Кількість вакансій та чисельність безробітних за професіними групами                                   станом на 1 січня 2020 року</t>
  </si>
  <si>
    <t>технік-оператор електронного устаткування</t>
  </si>
  <si>
    <t>майстер гірничий підземної дільниці</t>
  </si>
  <si>
    <t>налагоджувальник устаткування у виробництві харчової продукції</t>
  </si>
  <si>
    <t>коваль на молотах і пресах</t>
  </si>
  <si>
    <t>оператор обжарювального апарата</t>
  </si>
  <si>
    <t>слюсар-електрик з ремонту електроустаткування</t>
  </si>
  <si>
    <t>фрезерувальник</t>
  </si>
  <si>
    <t>начальник відділу матеріально-технічного постачання</t>
  </si>
  <si>
    <t>вогнетривник</t>
  </si>
  <si>
    <t>слюсар з механоскладальних робіт</t>
  </si>
  <si>
    <t>майстер з ремонту транспорту</t>
  </si>
  <si>
    <t xml:space="preserve"> Поліцейський (інспектор) патрульної служби</t>
  </si>
  <si>
    <t xml:space="preserve"> слюсар-електрик з ремонту електроустаткування</t>
  </si>
  <si>
    <t>виконавець робіт</t>
  </si>
  <si>
    <t>начальник фінансового відділу</t>
  </si>
  <si>
    <t>економіст з фінансової роботи</t>
  </si>
  <si>
    <t>інженер</t>
  </si>
  <si>
    <t>інженер-технолог</t>
  </si>
  <si>
    <t>товарознавець</t>
  </si>
  <si>
    <t>електрик цеху</t>
  </si>
  <si>
    <t>електромеханік</t>
  </si>
  <si>
    <t>касир торговельного залу</t>
  </si>
  <si>
    <t>адміністратор</t>
  </si>
  <si>
    <t>оператор електрозв'язку</t>
  </si>
  <si>
    <t>Адміністратор (господар) залу</t>
  </si>
  <si>
    <t>Молодший інспектор (поліція)</t>
  </si>
  <si>
    <t>Бариста</t>
  </si>
  <si>
    <t>птахівник</t>
  </si>
  <si>
    <t>вантажник</t>
  </si>
  <si>
    <t>2019 рік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</si>
</sst>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0_ ;[Red]\-0\ 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i/>
      <sz val="14"/>
      <name val="Times New Roman Cyr"/>
      <family val="0"/>
    </font>
    <font>
      <sz val="13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14" borderId="0" applyNumberFormat="0" applyBorder="0" applyAlignment="0" applyProtection="0"/>
    <xf numFmtId="0" fontId="7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3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5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7" borderId="0" applyNumberFormat="0" applyBorder="0" applyAlignment="0" applyProtection="0"/>
    <xf numFmtId="0" fontId="7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32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25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46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7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10" fillId="17" borderId="1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174" fontId="6" fillId="0" borderId="0" applyFont="0" applyFill="0" applyBorder="0" applyProtection="0">
      <alignment horizontal="center" vertical="center"/>
    </xf>
    <xf numFmtId="49" fontId="6" fillId="0" borderId="0" applyFont="0" applyFill="0" applyBorder="0" applyProtection="0">
      <alignment horizontal="left" vertical="center" wrapText="1"/>
    </xf>
    <xf numFmtId="49" fontId="13" fillId="0" borderId="0" applyFill="0" applyBorder="0" applyProtection="0">
      <alignment horizontal="left" vertical="center"/>
    </xf>
    <xf numFmtId="49" fontId="14" fillId="0" borderId="3" applyFill="0" applyProtection="0">
      <alignment horizontal="center" vertical="center" wrapText="1"/>
    </xf>
    <xf numFmtId="49" fontId="14" fillId="0" borderId="4" applyFill="0" applyProtection="0">
      <alignment horizontal="center" vertical="center" wrapText="1"/>
    </xf>
    <xf numFmtId="49" fontId="6" fillId="0" borderId="0" applyFont="0" applyFill="0" applyBorder="0" applyProtection="0">
      <alignment horizontal="left" vertical="center" wrapText="1"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24" borderId="1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26" fillId="19" borderId="12" applyNumberFormat="0" applyAlignment="0" applyProtection="0"/>
    <xf numFmtId="0" fontId="2" fillId="10" borderId="12" applyNumberFormat="0" applyFont="0" applyAlignment="0" applyProtection="0"/>
    <xf numFmtId="0" fontId="27" fillId="27" borderId="13" applyNumberFormat="0" applyAlignment="0" applyProtection="0"/>
    <xf numFmtId="0" fontId="27" fillId="28" borderId="13" applyNumberFormat="0" applyAlignment="0" applyProtection="0"/>
    <xf numFmtId="0" fontId="27" fillId="1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175" fontId="6" fillId="0" borderId="0" applyFont="0" applyFill="0" applyBorder="0" applyProtection="0">
      <alignment/>
    </xf>
    <xf numFmtId="175" fontId="6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" fontId="6" fillId="0" borderId="0" applyFont="0" applyFill="0" applyBorder="0" applyProtection="0">
      <alignment horizontal="right"/>
    </xf>
    <xf numFmtId="49" fontId="6" fillId="0" borderId="0" applyFont="0" applyFill="0" applyBorder="0" applyProtection="0">
      <alignment wrapText="1"/>
    </xf>
    <xf numFmtId="49" fontId="6" fillId="0" borderId="0" applyFont="0" applyFill="0" applyBorder="0" applyProtection="0">
      <alignment wrapText="1"/>
    </xf>
    <xf numFmtId="0" fontId="31" fillId="0" borderId="0" applyNumberFormat="0" applyFill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2" borderId="0" applyNumberFormat="0" applyBorder="0" applyAlignment="0" applyProtection="0"/>
    <xf numFmtId="0" fontId="7" fillId="47" borderId="0" applyNumberFormat="0" applyBorder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0" fontId="22" fillId="13" borderId="1" applyNumberFormat="0" applyAlignment="0" applyProtection="0"/>
    <xf numFmtId="9" fontId="0" fillId="0" borderId="0" applyFont="0" applyFill="0" applyBorder="0" applyAlignment="0" applyProtection="0"/>
    <xf numFmtId="0" fontId="27" fillId="27" borderId="13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27" fillId="27" borderId="13" applyNumberFormat="0" applyAlignment="0" applyProtection="0"/>
    <xf numFmtId="0" fontId="27" fillId="27" borderId="13" applyNumberFormat="0" applyAlignment="0" applyProtection="0"/>
    <xf numFmtId="0" fontId="27" fillId="27" borderId="13" applyNumberFormat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9" fillId="28" borderId="1" applyNumberFormat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66" fillId="0" borderId="15" applyNumberFormat="0" applyFill="0" applyAlignment="0" applyProtection="0"/>
    <xf numFmtId="0" fontId="16" fillId="0" borderId="5" applyNumberFormat="0" applyFill="0" applyAlignment="0" applyProtection="0"/>
    <xf numFmtId="0" fontId="33" fillId="0" borderId="16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7" fillId="0" borderId="17" applyNumberFormat="0" applyFill="0" applyAlignment="0" applyProtection="0"/>
    <xf numFmtId="0" fontId="18" fillId="0" borderId="7" applyNumberFormat="0" applyFill="0" applyAlignment="0" applyProtection="0"/>
    <xf numFmtId="0" fontId="34" fillId="0" borderId="18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68" fillId="0" borderId="19" applyNumberFormat="0" applyFill="0" applyAlignment="0" applyProtection="0"/>
    <xf numFmtId="0" fontId="20" fillId="0" borderId="9" applyNumberFormat="0" applyFill="0" applyAlignment="0" applyProtection="0"/>
    <xf numFmtId="0" fontId="35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21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1" fillId="49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9" fillId="27" borderId="1" applyNumberFormat="0" applyAlignment="0" applyProtection="0"/>
    <xf numFmtId="0" fontId="9" fillId="28" borderId="1" applyNumberFormat="0" applyAlignment="0" applyProtection="0"/>
    <xf numFmtId="0" fontId="10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21" applyNumberFormat="0" applyFill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6" fillId="19" borderId="12" applyNumberFormat="0" applyAlignment="0" applyProtection="0"/>
    <xf numFmtId="0" fontId="36" fillId="19" borderId="12" applyNumberFormat="0" applyAlignment="0" applyProtection="0"/>
    <xf numFmtId="0" fontId="2" fillId="10" borderId="12" applyNumberFormat="0" applyFont="0" applyAlignment="0" applyProtection="0"/>
    <xf numFmtId="0" fontId="6" fillId="10" borderId="12" applyNumberFormat="0" applyFont="0" applyAlignment="0" applyProtection="0"/>
    <xf numFmtId="0" fontId="6" fillId="10" borderId="12" applyNumberFormat="0" applyFont="0" applyAlignment="0" applyProtection="0"/>
    <xf numFmtId="0" fontId="2" fillId="10" borderId="12" applyNumberFormat="0" applyFont="0" applyAlignment="0" applyProtection="0"/>
    <xf numFmtId="0" fontId="36" fillId="19" borderId="12" applyNumberFormat="0" applyAlignment="0" applyProtection="0"/>
    <xf numFmtId="0" fontId="2" fillId="10" borderId="12" applyNumberFormat="0" applyFont="0" applyAlignment="0" applyProtection="0"/>
    <xf numFmtId="0" fontId="27" fillId="27" borderId="13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8" fillId="0" borderId="0" xfId="531" applyFont="1" applyFill="1">
      <alignment/>
      <protection/>
    </xf>
    <xf numFmtId="0" fontId="39" fillId="0" borderId="0" xfId="531" applyFont="1" applyFill="1">
      <alignment/>
      <protection/>
    </xf>
    <xf numFmtId="0" fontId="39" fillId="0" borderId="0" xfId="531" applyFont="1" applyFill="1" applyAlignment="1">
      <alignment vertical="center"/>
      <protection/>
    </xf>
    <xf numFmtId="0" fontId="3" fillId="0" borderId="0" xfId="531" applyFont="1" applyFill="1">
      <alignment/>
      <protection/>
    </xf>
    <xf numFmtId="0" fontId="3" fillId="0" borderId="0" xfId="531" applyFont="1" applyFill="1" applyAlignment="1">
      <alignment wrapText="1"/>
      <protection/>
    </xf>
    <xf numFmtId="0" fontId="4" fillId="0" borderId="0" xfId="531" applyFont="1" applyFill="1" applyAlignment="1">
      <alignment vertical="center"/>
      <protection/>
    </xf>
    <xf numFmtId="0" fontId="3" fillId="0" borderId="0" xfId="531" applyFont="1" applyFill="1" applyAlignment="1">
      <alignment vertical="center"/>
      <protection/>
    </xf>
    <xf numFmtId="0" fontId="38" fillId="0" borderId="3" xfId="531" applyFont="1" applyFill="1" applyBorder="1" applyAlignment="1">
      <alignment horizontal="center" vertical="center" wrapText="1"/>
      <protection/>
    </xf>
    <xf numFmtId="0" fontId="39" fillId="0" borderId="0" xfId="531" applyFont="1" applyFill="1" applyBorder="1" applyAlignment="1">
      <alignment horizontal="center"/>
      <protection/>
    </xf>
    <xf numFmtId="0" fontId="4" fillId="0" borderId="3" xfId="531" applyFont="1" applyFill="1" applyBorder="1" applyAlignment="1">
      <alignment horizontal="left" vertical="center" wrapText="1"/>
      <protection/>
    </xf>
    <xf numFmtId="0" fontId="3" fillId="0" borderId="0" xfId="531" applyFont="1" applyFill="1" applyAlignment="1">
      <alignment wrapText="1"/>
      <protection/>
    </xf>
    <xf numFmtId="0" fontId="3" fillId="0" borderId="0" xfId="531" applyFont="1" applyFill="1">
      <alignment/>
      <protection/>
    </xf>
    <xf numFmtId="0" fontId="39" fillId="0" borderId="0" xfId="531" applyFont="1" applyFill="1">
      <alignment/>
      <protection/>
    </xf>
    <xf numFmtId="3" fontId="4" fillId="0" borderId="3" xfId="531" applyNumberFormat="1" applyFont="1" applyFill="1" applyBorder="1" applyAlignment="1">
      <alignment horizontal="center" vertical="center" wrapText="1"/>
      <protection/>
    </xf>
    <xf numFmtId="0" fontId="45" fillId="0" borderId="3" xfId="530" applyFont="1" applyBorder="1" applyAlignment="1">
      <alignment vertical="center" wrapText="1"/>
      <protection/>
    </xf>
    <xf numFmtId="3" fontId="44" fillId="0" borderId="3" xfId="531" applyNumberFormat="1" applyFont="1" applyFill="1" applyBorder="1" applyAlignment="1">
      <alignment horizontal="center" vertical="center"/>
      <protection/>
    </xf>
    <xf numFmtId="0" fontId="4" fillId="0" borderId="0" xfId="531" applyFont="1" applyFill="1" applyAlignment="1">
      <alignment vertical="center" wrapText="1"/>
      <protection/>
    </xf>
    <xf numFmtId="0" fontId="48" fillId="0" borderId="3" xfId="530" applyFont="1" applyFill="1" applyBorder="1" applyAlignment="1">
      <alignment vertical="center" wrapText="1"/>
      <protection/>
    </xf>
    <xf numFmtId="0" fontId="51" fillId="0" borderId="3" xfId="531" applyFont="1" applyFill="1" applyBorder="1" applyAlignment="1">
      <alignment horizontal="center" vertical="center" wrapText="1"/>
      <protection/>
    </xf>
    <xf numFmtId="0" fontId="3" fillId="0" borderId="0" xfId="531" applyFont="1" applyFill="1" applyAlignment="1">
      <alignment horizontal="center"/>
      <protection/>
    </xf>
    <xf numFmtId="0" fontId="38" fillId="0" borderId="0" xfId="531" applyFont="1" applyFill="1" applyAlignment="1">
      <alignment vertical="center" wrapText="1"/>
      <protection/>
    </xf>
    <xf numFmtId="0" fontId="4" fillId="0" borderId="0" xfId="531" applyFont="1" applyFill="1" applyAlignment="1">
      <alignment horizontal="center" vertical="top" wrapText="1"/>
      <protection/>
    </xf>
    <xf numFmtId="172" fontId="38" fillId="0" borderId="3" xfId="455" applyNumberFormat="1" applyFont="1" applyFill="1" applyBorder="1" applyAlignment="1">
      <alignment horizontal="center" vertical="center" wrapText="1"/>
      <protection/>
    </xf>
    <xf numFmtId="3" fontId="38" fillId="0" borderId="3" xfId="531" applyNumberFormat="1" applyFont="1" applyFill="1" applyBorder="1" applyAlignment="1">
      <alignment horizontal="center" vertical="center"/>
      <protection/>
    </xf>
    <xf numFmtId="3" fontId="44" fillId="0" borderId="3" xfId="531" applyNumberFormat="1" applyFont="1" applyFill="1" applyBorder="1" applyAlignment="1">
      <alignment horizontal="center" vertical="center" wrapText="1"/>
      <protection/>
    </xf>
    <xf numFmtId="173" fontId="4" fillId="0" borderId="3" xfId="531" applyNumberFormat="1" applyFont="1" applyFill="1" applyBorder="1" applyAlignment="1">
      <alignment horizontal="center" vertical="center" wrapText="1"/>
      <protection/>
    </xf>
    <xf numFmtId="173" fontId="4" fillId="0" borderId="3" xfId="531" applyNumberFormat="1" applyFont="1" applyFill="1" applyBorder="1" applyAlignment="1">
      <alignment horizontal="center" vertical="center"/>
      <protection/>
    </xf>
    <xf numFmtId="172" fontId="4" fillId="0" borderId="3" xfId="455" applyNumberFormat="1" applyFont="1" applyFill="1" applyBorder="1" applyAlignment="1">
      <alignment horizontal="center" vertical="center" wrapText="1"/>
      <protection/>
    </xf>
    <xf numFmtId="3" fontId="4" fillId="0" borderId="3" xfId="531" applyNumberFormat="1" applyFont="1" applyFill="1" applyBorder="1" applyAlignment="1">
      <alignment horizontal="center" vertical="center"/>
      <protection/>
    </xf>
    <xf numFmtId="3" fontId="50" fillId="0" borderId="3" xfId="455" applyNumberFormat="1" applyFont="1" applyFill="1" applyBorder="1" applyAlignment="1">
      <alignment horizontal="center" vertical="center" wrapText="1"/>
      <protection/>
    </xf>
    <xf numFmtId="172" fontId="4" fillId="0" borderId="3" xfId="531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/>
      <protection/>
    </xf>
    <xf numFmtId="0" fontId="3" fillId="0" borderId="0" xfId="531" applyFont="1" applyFill="1" applyAlignment="1">
      <alignment vertical="center"/>
      <protection/>
    </xf>
    <xf numFmtId="0" fontId="39" fillId="0" borderId="0" xfId="531" applyFont="1" applyFill="1" applyAlignment="1">
      <alignment vertical="center"/>
      <protection/>
    </xf>
    <xf numFmtId="3" fontId="3" fillId="0" borderId="0" xfId="531" applyNumberFormat="1" applyFont="1" applyFill="1">
      <alignment/>
      <protection/>
    </xf>
    <xf numFmtId="181" fontId="3" fillId="0" borderId="0" xfId="531" applyNumberFormat="1" applyFont="1" applyFill="1">
      <alignment/>
      <protection/>
    </xf>
    <xf numFmtId="0" fontId="45" fillId="0" borderId="3" xfId="530" applyFont="1" applyFill="1" applyBorder="1" applyAlignment="1">
      <alignment vertical="center" wrapText="1"/>
      <protection/>
    </xf>
    <xf numFmtId="173" fontId="44" fillId="0" borderId="3" xfId="531" applyNumberFormat="1" applyFont="1" applyFill="1" applyBorder="1" applyAlignment="1">
      <alignment horizontal="center" vertical="center"/>
      <protection/>
    </xf>
    <xf numFmtId="0" fontId="50" fillId="0" borderId="0" xfId="510" applyFont="1" applyFill="1">
      <alignment/>
      <protection/>
    </xf>
    <xf numFmtId="3" fontId="50" fillId="0" borderId="0" xfId="510" applyNumberFormat="1" applyFont="1" applyFill="1">
      <alignment/>
      <protection/>
    </xf>
    <xf numFmtId="3" fontId="50" fillId="0" borderId="3" xfId="510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/>
    </xf>
    <xf numFmtId="3" fontId="56" fillId="0" borderId="0" xfId="510" applyNumberFormat="1" applyFont="1" applyFill="1">
      <alignment/>
      <protection/>
    </xf>
    <xf numFmtId="0" fontId="50" fillId="0" borderId="3" xfId="510" applyFont="1" applyFill="1" applyBorder="1" applyAlignment="1">
      <alignment horizontal="center" vertical="center"/>
      <protection/>
    </xf>
    <xf numFmtId="3" fontId="50" fillId="0" borderId="3" xfId="510" applyNumberFormat="1" applyFont="1" applyFill="1" applyBorder="1" applyAlignment="1">
      <alignment horizontal="center" wrapText="1"/>
      <protection/>
    </xf>
    <xf numFmtId="0" fontId="50" fillId="0" borderId="0" xfId="510" applyFont="1" applyFill="1" applyAlignment="1">
      <alignment/>
      <protection/>
    </xf>
    <xf numFmtId="2" fontId="45" fillId="0" borderId="0" xfId="510" applyNumberFormat="1" applyFont="1" applyFill="1" applyAlignment="1">
      <alignment wrapText="1"/>
      <protection/>
    </xf>
    <xf numFmtId="0" fontId="1" fillId="0" borderId="0" xfId="510" applyFont="1" applyFill="1">
      <alignment/>
      <protection/>
    </xf>
    <xf numFmtId="0" fontId="56" fillId="0" borderId="0" xfId="510" applyFont="1" applyFill="1" applyAlignment="1">
      <alignment horizontal="center"/>
      <protection/>
    </xf>
    <xf numFmtId="0" fontId="56" fillId="0" borderId="0" xfId="510" applyFont="1" applyFill="1">
      <alignment/>
      <protection/>
    </xf>
    <xf numFmtId="3" fontId="50" fillId="0" borderId="3" xfId="510" applyNumberFormat="1" applyFont="1" applyBorder="1" applyAlignment="1">
      <alignment horizontal="center" vertical="center" wrapText="1"/>
      <protection/>
    </xf>
    <xf numFmtId="0" fontId="45" fillId="0" borderId="0" xfId="510" applyFont="1">
      <alignment/>
      <protection/>
    </xf>
    <xf numFmtId="0" fontId="1" fillId="0" borderId="0" xfId="510" applyFont="1">
      <alignment/>
      <protection/>
    </xf>
    <xf numFmtId="2" fontId="1" fillId="0" borderId="0" xfId="510" applyNumberFormat="1" applyFont="1" applyAlignment="1">
      <alignment wrapText="1"/>
      <protection/>
    </xf>
    <xf numFmtId="3" fontId="50" fillId="0" borderId="0" xfId="510" applyNumberFormat="1" applyFont="1" applyAlignment="1">
      <alignment horizontal="center"/>
      <protection/>
    </xf>
    <xf numFmtId="0" fontId="50" fillId="0" borderId="3" xfId="510" applyFont="1" applyBorder="1" applyAlignment="1">
      <alignment horizontal="center" vertical="center"/>
      <protection/>
    </xf>
    <xf numFmtId="0" fontId="50" fillId="0" borderId="0" xfId="510" applyFont="1">
      <alignment/>
      <protection/>
    </xf>
    <xf numFmtId="0" fontId="1" fillId="0" borderId="0" xfId="510" applyFont="1" applyAlignment="1">
      <alignment/>
      <protection/>
    </xf>
    <xf numFmtId="3" fontId="59" fillId="0" borderId="0" xfId="510" applyNumberFormat="1" applyFont="1" applyAlignment="1">
      <alignment horizontal="center"/>
      <protection/>
    </xf>
    <xf numFmtId="3" fontId="59" fillId="0" borderId="0" xfId="510" applyNumberFormat="1" applyFont="1" applyAlignment="1">
      <alignment horizontal="right"/>
      <protection/>
    </xf>
    <xf numFmtId="0" fontId="60" fillId="0" borderId="0" xfId="531" applyFont="1" applyFill="1" applyAlignment="1">
      <alignment horizontal="center"/>
      <protection/>
    </xf>
    <xf numFmtId="0" fontId="46" fillId="0" borderId="0" xfId="531" applyFont="1" applyFill="1">
      <alignment/>
      <protection/>
    </xf>
    <xf numFmtId="0" fontId="50" fillId="0" borderId="3" xfId="510" applyFont="1" applyFill="1" applyBorder="1" applyAlignment="1">
      <alignment horizontal="left" vertical="center" wrapText="1"/>
      <protection/>
    </xf>
    <xf numFmtId="0" fontId="50" fillId="0" borderId="3" xfId="510" applyFont="1" applyFill="1" applyBorder="1" applyAlignment="1">
      <alignment wrapText="1"/>
      <protection/>
    </xf>
    <xf numFmtId="0" fontId="50" fillId="0" borderId="3" xfId="510" applyFont="1" applyFill="1" applyBorder="1" applyAlignment="1">
      <alignment horizontal="center" wrapText="1"/>
      <protection/>
    </xf>
    <xf numFmtId="1" fontId="50" fillId="0" borderId="3" xfId="0" applyNumberFormat="1" applyFont="1" applyFill="1" applyBorder="1" applyAlignment="1">
      <alignment horizontal="center"/>
    </xf>
    <xf numFmtId="0" fontId="50" fillId="0" borderId="3" xfId="510" applyFont="1" applyFill="1" applyBorder="1" applyAlignment="1">
      <alignment horizontal="left" wrapText="1"/>
      <protection/>
    </xf>
    <xf numFmtId="1" fontId="50" fillId="0" borderId="3" xfId="0" applyNumberFormat="1" applyFont="1" applyFill="1" applyBorder="1" applyAlignment="1" quotePrefix="1">
      <alignment horizontal="center"/>
    </xf>
    <xf numFmtId="0" fontId="50" fillId="0" borderId="3" xfId="510" applyFont="1" applyFill="1" applyBorder="1" applyAlignment="1">
      <alignment vertical="center" wrapText="1"/>
      <protection/>
    </xf>
    <xf numFmtId="3" fontId="4" fillId="0" borderId="3" xfId="531" applyNumberFormat="1" applyFont="1" applyFill="1" applyBorder="1" applyAlignment="1">
      <alignment horizontal="center" vertical="center"/>
      <protection/>
    </xf>
    <xf numFmtId="1" fontId="4" fillId="0" borderId="3" xfId="531" applyNumberFormat="1" applyFont="1" applyFill="1" applyBorder="1" applyAlignment="1">
      <alignment horizontal="center" vertical="center"/>
      <protection/>
    </xf>
    <xf numFmtId="3" fontId="44" fillId="0" borderId="3" xfId="531" applyNumberFormat="1" applyFont="1" applyFill="1" applyBorder="1" applyAlignment="1">
      <alignment horizontal="center" vertical="center"/>
      <protection/>
    </xf>
    <xf numFmtId="2" fontId="50" fillId="0" borderId="3" xfId="510" applyNumberFormat="1" applyFont="1" applyFill="1" applyBorder="1" applyAlignment="1">
      <alignment horizontal="left" vertical="center" wrapText="1"/>
      <protection/>
    </xf>
    <xf numFmtId="3" fontId="50" fillId="0" borderId="3" xfId="510" applyNumberFormat="1" applyFont="1" applyBorder="1" applyAlignment="1">
      <alignment horizontal="center" wrapText="1"/>
      <protection/>
    </xf>
    <xf numFmtId="3" fontId="50" fillId="0" borderId="3" xfId="510" applyNumberFormat="1" applyFont="1" applyBorder="1" applyAlignment="1">
      <alignment horizontal="center"/>
      <protection/>
    </xf>
    <xf numFmtId="0" fontId="50" fillId="0" borderId="3" xfId="0" applyFont="1" applyBorder="1" applyAlignment="1">
      <alignment horizontal="left" vertical="center" wrapText="1"/>
    </xf>
    <xf numFmtId="3" fontId="50" fillId="0" borderId="3" xfId="510" applyNumberFormat="1" applyFont="1" applyBorder="1" applyAlignment="1">
      <alignment horizontal="center" vertical="center"/>
      <protection/>
    </xf>
    <xf numFmtId="3" fontId="38" fillId="0" borderId="22" xfId="531" applyNumberFormat="1" applyFont="1" applyFill="1" applyBorder="1" applyAlignment="1">
      <alignment horizontal="center" vertical="center"/>
      <protection/>
    </xf>
    <xf numFmtId="1" fontId="4" fillId="0" borderId="22" xfId="531" applyNumberFormat="1" applyFont="1" applyFill="1" applyBorder="1" applyAlignment="1">
      <alignment horizontal="center" vertical="center"/>
      <protection/>
    </xf>
    <xf numFmtId="173" fontId="4" fillId="0" borderId="23" xfId="531" applyNumberFormat="1" applyFont="1" applyFill="1" applyBorder="1" applyAlignment="1">
      <alignment horizontal="center" vertical="center" wrapText="1"/>
      <protection/>
    </xf>
    <xf numFmtId="0" fontId="38" fillId="0" borderId="24" xfId="531" applyFont="1" applyFill="1" applyBorder="1" applyAlignment="1">
      <alignment horizontal="center" vertical="center" wrapText="1"/>
      <protection/>
    </xf>
    <xf numFmtId="3" fontId="38" fillId="0" borderId="24" xfId="531" applyNumberFormat="1" applyFont="1" applyFill="1" applyBorder="1" applyAlignment="1">
      <alignment horizontal="center" vertical="center"/>
      <protection/>
    </xf>
    <xf numFmtId="173" fontId="38" fillId="0" borderId="25" xfId="531" applyNumberFormat="1" applyFont="1" applyFill="1" applyBorder="1" applyAlignment="1">
      <alignment horizontal="center" vertical="center" wrapText="1"/>
      <protection/>
    </xf>
    <xf numFmtId="3" fontId="38" fillId="0" borderId="26" xfId="531" applyNumberFormat="1" applyFont="1" applyFill="1" applyBorder="1" applyAlignment="1">
      <alignment horizontal="center" vertical="center"/>
      <protection/>
    </xf>
    <xf numFmtId="173" fontId="38" fillId="0" borderId="24" xfId="531" applyNumberFormat="1" applyFont="1" applyFill="1" applyBorder="1" applyAlignment="1">
      <alignment horizontal="center" vertical="center" wrapText="1"/>
      <protection/>
    </xf>
    <xf numFmtId="0" fontId="39" fillId="0" borderId="27" xfId="531" applyFont="1" applyFill="1" applyBorder="1" applyAlignment="1">
      <alignment horizontal="center"/>
      <protection/>
    </xf>
    <xf numFmtId="1" fontId="37" fillId="0" borderId="27" xfId="455" applyNumberFormat="1" applyFont="1" applyFill="1" applyBorder="1" applyAlignment="1">
      <alignment horizontal="center" vertical="center" wrapText="1"/>
      <protection/>
    </xf>
    <xf numFmtId="1" fontId="37" fillId="0" borderId="28" xfId="455" applyNumberFormat="1" applyFont="1" applyFill="1" applyBorder="1" applyAlignment="1">
      <alignment horizontal="center" vertical="center" wrapText="1"/>
      <protection/>
    </xf>
    <xf numFmtId="0" fontId="38" fillId="0" borderId="29" xfId="531" applyFont="1" applyFill="1" applyBorder="1" applyAlignment="1">
      <alignment horizontal="center" vertical="center" wrapText="1"/>
      <protection/>
    </xf>
    <xf numFmtId="1" fontId="37" fillId="0" borderId="30" xfId="455" applyNumberFormat="1" applyFont="1" applyFill="1" applyBorder="1" applyAlignment="1">
      <alignment horizontal="center" vertical="center" wrapText="1"/>
      <protection/>
    </xf>
    <xf numFmtId="0" fontId="38" fillId="0" borderId="27" xfId="531" applyFont="1" applyFill="1" applyBorder="1" applyAlignment="1">
      <alignment horizontal="center" vertical="center" wrapText="1"/>
      <protection/>
    </xf>
    <xf numFmtId="0" fontId="37" fillId="0" borderId="24" xfId="531" applyFont="1" applyFill="1" applyBorder="1" applyAlignment="1">
      <alignment horizontal="center" vertical="center" wrapText="1"/>
      <protection/>
    </xf>
    <xf numFmtId="3" fontId="37" fillId="0" borderId="24" xfId="531" applyNumberFormat="1" applyFont="1" applyFill="1" applyBorder="1" applyAlignment="1">
      <alignment horizontal="center" vertical="center"/>
      <protection/>
    </xf>
    <xf numFmtId="173" fontId="37" fillId="0" borderId="24" xfId="531" applyNumberFormat="1" applyFont="1" applyFill="1" applyBorder="1" applyAlignment="1">
      <alignment horizontal="center" vertical="center"/>
      <protection/>
    </xf>
    <xf numFmtId="1" fontId="46" fillId="0" borderId="27" xfId="455" applyNumberFormat="1" applyFont="1" applyFill="1" applyBorder="1" applyAlignment="1">
      <alignment horizontal="center" vertical="center" wrapText="1"/>
      <protection/>
    </xf>
    <xf numFmtId="1" fontId="46" fillId="0" borderId="30" xfId="455" applyNumberFormat="1" applyFont="1" applyFill="1" applyBorder="1" applyAlignment="1">
      <alignment horizontal="center" vertical="center" wrapText="1"/>
      <protection/>
    </xf>
    <xf numFmtId="3" fontId="37" fillId="0" borderId="26" xfId="531" applyNumberFormat="1" applyFont="1" applyFill="1" applyBorder="1" applyAlignment="1">
      <alignment horizontal="center" vertical="center"/>
      <protection/>
    </xf>
    <xf numFmtId="3" fontId="44" fillId="0" borderId="22" xfId="531" applyNumberFormat="1" applyFont="1" applyFill="1" applyBorder="1" applyAlignment="1">
      <alignment horizontal="center" vertical="center"/>
      <protection/>
    </xf>
    <xf numFmtId="1" fontId="46" fillId="0" borderId="29" xfId="455" applyNumberFormat="1" applyFont="1" applyFill="1" applyBorder="1" applyAlignment="1">
      <alignment horizontal="center" vertical="center" wrapText="1"/>
      <protection/>
    </xf>
    <xf numFmtId="173" fontId="37" fillId="0" borderId="25" xfId="531" applyNumberFormat="1" applyFont="1" applyFill="1" applyBorder="1" applyAlignment="1">
      <alignment horizontal="center" vertical="center" wrapText="1"/>
      <protection/>
    </xf>
    <xf numFmtId="173" fontId="44" fillId="0" borderId="23" xfId="531" applyNumberFormat="1" applyFont="1" applyFill="1" applyBorder="1" applyAlignment="1">
      <alignment horizontal="center" vertical="center" wrapText="1"/>
      <protection/>
    </xf>
    <xf numFmtId="0" fontId="50" fillId="0" borderId="0" xfId="510" applyFont="1" applyFill="1" applyBorder="1" applyAlignment="1">
      <alignment/>
      <protection/>
    </xf>
    <xf numFmtId="0" fontId="50" fillId="0" borderId="24" xfId="510" applyFont="1" applyFill="1" applyBorder="1" applyAlignment="1">
      <alignment horizontal="center"/>
      <protection/>
    </xf>
    <xf numFmtId="0" fontId="45" fillId="0" borderId="24" xfId="510" applyFont="1" applyFill="1" applyBorder="1" applyAlignment="1">
      <alignment horizontal="center" vertical="center" wrapText="1"/>
      <protection/>
    </xf>
    <xf numFmtId="0" fontId="1" fillId="0" borderId="24" xfId="510" applyFont="1" applyBorder="1" applyAlignment="1">
      <alignment horizontal="center" vertical="center" wrapText="1"/>
      <protection/>
    </xf>
    <xf numFmtId="0" fontId="50" fillId="0" borderId="31" xfId="510" applyFont="1" applyBorder="1" applyAlignment="1">
      <alignment horizontal="center" vertical="center" wrapText="1"/>
      <protection/>
    </xf>
    <xf numFmtId="0" fontId="50" fillId="0" borderId="32" xfId="510" applyFont="1" applyBorder="1" applyAlignment="1">
      <alignment horizontal="center" vertical="center" wrapText="1"/>
      <protection/>
    </xf>
    <xf numFmtId="0" fontId="1" fillId="0" borderId="26" xfId="510" applyFont="1" applyBorder="1" applyAlignment="1">
      <alignment horizontal="center" vertical="center" wrapText="1"/>
      <protection/>
    </xf>
    <xf numFmtId="3" fontId="50" fillId="0" borderId="22" xfId="510" applyNumberFormat="1" applyFont="1" applyBorder="1" applyAlignment="1">
      <alignment horizontal="center" wrapText="1"/>
      <protection/>
    </xf>
    <xf numFmtId="3" fontId="50" fillId="0" borderId="22" xfId="510" applyNumberFormat="1" applyFont="1" applyBorder="1" applyAlignment="1">
      <alignment horizontal="center"/>
      <protection/>
    </xf>
    <xf numFmtId="0" fontId="50" fillId="0" borderId="33" xfId="510" applyFont="1" applyBorder="1" applyAlignment="1">
      <alignment horizontal="center" vertical="center" wrapText="1"/>
      <protection/>
    </xf>
    <xf numFmtId="0" fontId="1" fillId="0" borderId="25" xfId="510" applyFont="1" applyBorder="1" applyAlignment="1">
      <alignment horizontal="center" vertical="center" wrapText="1"/>
      <protection/>
    </xf>
    <xf numFmtId="3" fontId="50" fillId="0" borderId="23" xfId="510" applyNumberFormat="1" applyFont="1" applyFill="1" applyBorder="1" applyAlignment="1">
      <alignment horizontal="center" wrapText="1"/>
      <protection/>
    </xf>
    <xf numFmtId="0" fontId="50" fillId="0" borderId="24" xfId="510" applyFont="1" applyFill="1" applyBorder="1" applyAlignment="1">
      <alignment horizontal="center" vertical="center" wrapText="1"/>
      <protection/>
    </xf>
    <xf numFmtId="3" fontId="50" fillId="0" borderId="24" xfId="510" applyNumberFormat="1" applyFont="1" applyFill="1" applyBorder="1" applyAlignment="1">
      <alignment horizontal="center" vertical="center" wrapText="1"/>
      <protection/>
    </xf>
    <xf numFmtId="3" fontId="50" fillId="0" borderId="26" xfId="510" applyNumberFormat="1" applyFont="1" applyFill="1" applyBorder="1" applyAlignment="1">
      <alignment horizontal="center" vertical="center" wrapText="1"/>
      <protection/>
    </xf>
    <xf numFmtId="3" fontId="50" fillId="0" borderId="25" xfId="510" applyNumberFormat="1" applyFont="1" applyFill="1" applyBorder="1" applyAlignment="1">
      <alignment horizontal="center" vertical="center" wrapText="1"/>
      <protection/>
    </xf>
    <xf numFmtId="3" fontId="50" fillId="0" borderId="22" xfId="510" applyNumberFormat="1" applyFont="1" applyFill="1" applyBorder="1" applyAlignment="1">
      <alignment horizontal="center" wrapText="1"/>
      <protection/>
    </xf>
    <xf numFmtId="0" fontId="50" fillId="0" borderId="22" xfId="510" applyFont="1" applyFill="1" applyBorder="1" applyAlignment="1">
      <alignment horizontal="center" wrapText="1"/>
      <protection/>
    </xf>
    <xf numFmtId="0" fontId="50" fillId="0" borderId="22" xfId="0" applyFont="1" applyFill="1" applyBorder="1" applyAlignment="1">
      <alignment horizontal="center"/>
    </xf>
    <xf numFmtId="0" fontId="50" fillId="0" borderId="24" xfId="510" applyFont="1" applyBorder="1" applyAlignment="1">
      <alignment horizontal="center" vertical="center"/>
      <protection/>
    </xf>
    <xf numFmtId="0" fontId="50" fillId="0" borderId="24" xfId="0" applyFont="1" applyBorder="1" applyAlignment="1">
      <alignment horizontal="left" vertical="center" wrapText="1"/>
    </xf>
    <xf numFmtId="3" fontId="50" fillId="0" borderId="24" xfId="510" applyNumberFormat="1" applyFont="1" applyBorder="1" applyAlignment="1">
      <alignment horizontal="center" vertical="center" wrapText="1"/>
      <protection/>
    </xf>
    <xf numFmtId="0" fontId="50" fillId="0" borderId="27" xfId="510" applyFont="1" applyBorder="1" applyAlignment="1">
      <alignment horizontal="center" vertical="center"/>
      <protection/>
    </xf>
    <xf numFmtId="2" fontId="50" fillId="0" borderId="27" xfId="510" applyNumberFormat="1" applyFont="1" applyBorder="1" applyAlignment="1">
      <alignment horizontal="center" vertical="center" wrapText="1"/>
      <protection/>
    </xf>
    <xf numFmtId="3" fontId="50" fillId="0" borderId="27" xfId="510" applyNumberFormat="1" applyFont="1" applyBorder="1" applyAlignment="1">
      <alignment horizontal="center" vertical="center" wrapText="1"/>
      <protection/>
    </xf>
    <xf numFmtId="0" fontId="56" fillId="0" borderId="0" xfId="510" applyFont="1" applyFill="1" applyBorder="1" applyAlignment="1">
      <alignment vertical="center" wrapText="1"/>
      <protection/>
    </xf>
    <xf numFmtId="0" fontId="50" fillId="0" borderId="31" xfId="510" applyFont="1" applyFill="1" applyBorder="1" applyAlignment="1">
      <alignment horizontal="left" vertical="center" wrapText="1"/>
      <protection/>
    </xf>
    <xf numFmtId="3" fontId="50" fillId="0" borderId="31" xfId="510" applyNumberFormat="1" applyFont="1" applyFill="1" applyBorder="1" applyAlignment="1">
      <alignment horizontal="center" vertical="center" wrapText="1"/>
      <protection/>
    </xf>
    <xf numFmtId="0" fontId="50" fillId="0" borderId="31" xfId="510" applyFont="1" applyFill="1" applyBorder="1" applyAlignment="1">
      <alignment horizontal="left" wrapText="1"/>
      <protection/>
    </xf>
    <xf numFmtId="0" fontId="50" fillId="0" borderId="27" xfId="510" applyFont="1" applyFill="1" applyBorder="1" applyAlignment="1">
      <alignment horizontal="center" vertical="center" wrapText="1"/>
      <protection/>
    </xf>
    <xf numFmtId="3" fontId="50" fillId="0" borderId="27" xfId="510" applyNumberFormat="1" applyFont="1" applyFill="1" applyBorder="1" applyAlignment="1">
      <alignment horizontal="center" vertical="center" wrapText="1"/>
      <protection/>
    </xf>
    <xf numFmtId="0" fontId="50" fillId="0" borderId="31" xfId="510" applyFont="1" applyFill="1" applyBorder="1" applyAlignment="1">
      <alignment horizontal="center" vertical="center" wrapText="1"/>
      <protection/>
    </xf>
    <xf numFmtId="0" fontId="50" fillId="0" borderId="33" xfId="510" applyFont="1" applyFill="1" applyBorder="1" applyAlignment="1">
      <alignment horizontal="center" vertical="center" wrapText="1"/>
      <protection/>
    </xf>
    <xf numFmtId="0" fontId="50" fillId="0" borderId="32" xfId="510" applyFont="1" applyFill="1" applyBorder="1" applyAlignment="1">
      <alignment horizontal="center" vertical="center" wrapText="1"/>
      <protection/>
    </xf>
    <xf numFmtId="0" fontId="37" fillId="0" borderId="24" xfId="531" applyFont="1" applyFill="1" applyBorder="1" applyAlignment="1">
      <alignment horizontal="center" vertical="center" wrapText="1"/>
      <protection/>
    </xf>
    <xf numFmtId="3" fontId="38" fillId="0" borderId="24" xfId="455" applyNumberFormat="1" applyFont="1" applyFill="1" applyBorder="1" applyAlignment="1">
      <alignment horizontal="center" vertical="center" wrapText="1"/>
      <protection/>
    </xf>
    <xf numFmtId="172" fontId="38" fillId="0" borderId="24" xfId="455" applyNumberFormat="1" applyFont="1" applyFill="1" applyBorder="1" applyAlignment="1">
      <alignment horizontal="center" vertical="center" wrapText="1"/>
      <protection/>
    </xf>
    <xf numFmtId="1" fontId="38" fillId="0" borderId="27" xfId="455" applyNumberFormat="1" applyFont="1" applyFill="1" applyBorder="1" applyAlignment="1">
      <alignment horizontal="center" vertical="center" wrapText="1"/>
      <protection/>
    </xf>
    <xf numFmtId="1" fontId="38" fillId="0" borderId="30" xfId="455" applyNumberFormat="1" applyFont="1" applyFill="1" applyBorder="1" applyAlignment="1">
      <alignment horizontal="center" vertical="center" wrapText="1"/>
      <protection/>
    </xf>
    <xf numFmtId="3" fontId="38" fillId="0" borderId="26" xfId="455" applyNumberFormat="1" applyFont="1" applyFill="1" applyBorder="1" applyAlignment="1">
      <alignment horizontal="center" vertical="center" wrapText="1"/>
      <protection/>
    </xf>
    <xf numFmtId="1" fontId="38" fillId="0" borderId="29" xfId="455" applyNumberFormat="1" applyFont="1" applyFill="1" applyBorder="1" applyAlignment="1">
      <alignment horizontal="center" vertical="center" wrapText="1"/>
      <protection/>
    </xf>
    <xf numFmtId="173" fontId="38" fillId="0" borderId="25" xfId="455" applyNumberFormat="1" applyFont="1" applyFill="1" applyBorder="1" applyAlignment="1">
      <alignment horizontal="center" vertical="center" wrapText="1"/>
      <protection/>
    </xf>
    <xf numFmtId="173" fontId="38" fillId="0" borderId="23" xfId="455" applyNumberFormat="1" applyFont="1" applyFill="1" applyBorder="1" applyAlignment="1">
      <alignment horizontal="center" vertical="center" wrapText="1"/>
      <protection/>
    </xf>
    <xf numFmtId="3" fontId="4" fillId="0" borderId="22" xfId="531" applyNumberFormat="1" applyFont="1" applyFill="1" applyBorder="1" applyAlignment="1">
      <alignment horizontal="center" vertical="center"/>
      <protection/>
    </xf>
    <xf numFmtId="173" fontId="4" fillId="0" borderId="23" xfId="455" applyNumberFormat="1" applyFont="1" applyFill="1" applyBorder="1" applyAlignment="1">
      <alignment horizontal="center" vertical="center" wrapText="1"/>
      <protection/>
    </xf>
    <xf numFmtId="173" fontId="38" fillId="0" borderId="24" xfId="531" applyNumberFormat="1" applyFont="1" applyFill="1" applyBorder="1" applyAlignment="1">
      <alignment horizontal="center" vertical="center"/>
      <protection/>
    </xf>
    <xf numFmtId="3" fontId="38" fillId="0" borderId="24" xfId="531" applyNumberFormat="1" applyFont="1" applyFill="1" applyBorder="1" applyAlignment="1">
      <alignment horizontal="center" vertical="center" wrapText="1"/>
      <protection/>
    </xf>
    <xf numFmtId="3" fontId="37" fillId="0" borderId="24" xfId="531" applyNumberFormat="1" applyFont="1" applyFill="1" applyBorder="1" applyAlignment="1">
      <alignment horizontal="center" vertical="center"/>
      <protection/>
    </xf>
    <xf numFmtId="0" fontId="40" fillId="0" borderId="0" xfId="531" applyFont="1" applyFill="1" applyAlignment="1">
      <alignment horizontal="center"/>
      <protection/>
    </xf>
    <xf numFmtId="0" fontId="41" fillId="0" borderId="0" xfId="531" applyFont="1" applyFill="1" applyAlignment="1">
      <alignment horizontal="center"/>
      <protection/>
    </xf>
    <xf numFmtId="0" fontId="42" fillId="0" borderId="0" xfId="531" applyFont="1" applyFill="1" applyAlignment="1">
      <alignment horizontal="center"/>
      <protection/>
    </xf>
    <xf numFmtId="0" fontId="43" fillId="0" borderId="0" xfId="531" applyFont="1" applyFill="1" applyAlignment="1">
      <alignment horizontal="center"/>
      <protection/>
    </xf>
    <xf numFmtId="0" fontId="56" fillId="0" borderId="34" xfId="510" applyFont="1" applyBorder="1" applyAlignment="1">
      <alignment horizontal="center" vertical="center" wrapText="1"/>
      <protection/>
    </xf>
    <xf numFmtId="0" fontId="56" fillId="0" borderId="35" xfId="510" applyFont="1" applyBorder="1" applyAlignment="1">
      <alignment horizontal="center" vertical="center" wrapText="1"/>
      <protection/>
    </xf>
    <xf numFmtId="0" fontId="56" fillId="0" borderId="36" xfId="510" applyFont="1" applyBorder="1" applyAlignment="1">
      <alignment horizontal="center" vertical="center" wrapText="1"/>
      <protection/>
    </xf>
    <xf numFmtId="0" fontId="54" fillId="0" borderId="0" xfId="510" applyFont="1" applyFill="1" applyAlignment="1">
      <alignment horizontal="center" vertical="center" wrapText="1"/>
      <protection/>
    </xf>
    <xf numFmtId="0" fontId="56" fillId="0" borderId="37" xfId="510" applyFont="1" applyFill="1" applyBorder="1" applyAlignment="1">
      <alignment horizontal="center" vertical="center"/>
      <protection/>
    </xf>
    <xf numFmtId="0" fontId="56" fillId="0" borderId="38" xfId="510" applyFont="1" applyFill="1" applyBorder="1" applyAlignment="1">
      <alignment horizontal="center" vertical="center"/>
      <protection/>
    </xf>
    <xf numFmtId="2" fontId="54" fillId="0" borderId="39" xfId="510" applyNumberFormat="1" applyFont="1" applyFill="1" applyBorder="1" applyAlignment="1">
      <alignment horizontal="center" vertical="center" wrapText="1"/>
      <protection/>
    </xf>
    <xf numFmtId="2" fontId="54" fillId="0" borderId="31" xfId="510" applyNumberFormat="1" applyFont="1" applyFill="1" applyBorder="1" applyAlignment="1">
      <alignment horizontal="center" vertical="center" wrapText="1"/>
      <protection/>
    </xf>
    <xf numFmtId="0" fontId="55" fillId="0" borderId="0" xfId="510" applyFont="1" applyFill="1" applyBorder="1" applyAlignment="1">
      <alignment horizontal="right"/>
      <protection/>
    </xf>
    <xf numFmtId="0" fontId="56" fillId="0" borderId="40" xfId="510" applyNumberFormat="1" applyFont="1" applyBorder="1" applyAlignment="1">
      <alignment horizontal="center" vertical="center" wrapText="1"/>
      <protection/>
    </xf>
    <xf numFmtId="0" fontId="56" fillId="0" borderId="39" xfId="510" applyNumberFormat="1" applyFont="1" applyBorder="1" applyAlignment="1">
      <alignment horizontal="center" vertical="center" wrapText="1"/>
      <protection/>
    </xf>
    <xf numFmtId="0" fontId="56" fillId="0" borderId="0" xfId="510" applyFont="1" applyFill="1" applyAlignment="1">
      <alignment horizontal="center" vertical="center" wrapText="1"/>
      <protection/>
    </xf>
    <xf numFmtId="0" fontId="57" fillId="0" borderId="0" xfId="510" applyFont="1" applyFill="1" applyAlignment="1">
      <alignment horizontal="center" vertical="center" wrapText="1"/>
      <protection/>
    </xf>
    <xf numFmtId="2" fontId="56" fillId="0" borderId="39" xfId="510" applyNumberFormat="1" applyFont="1" applyFill="1" applyBorder="1" applyAlignment="1">
      <alignment horizontal="center" vertical="center" wrapText="1"/>
      <protection/>
    </xf>
    <xf numFmtId="2" fontId="56" fillId="0" borderId="31" xfId="510" applyNumberFormat="1" applyFont="1" applyFill="1" applyBorder="1" applyAlignment="1">
      <alignment horizontal="center" vertical="center" wrapText="1"/>
      <protection/>
    </xf>
    <xf numFmtId="0" fontId="56" fillId="0" borderId="40" xfId="510" applyNumberFormat="1" applyFont="1" applyFill="1" applyBorder="1" applyAlignment="1">
      <alignment horizontal="center" vertical="center" wrapText="1"/>
      <protection/>
    </xf>
    <xf numFmtId="0" fontId="56" fillId="0" borderId="39" xfId="510" applyNumberFormat="1" applyFont="1" applyFill="1" applyBorder="1" applyAlignment="1">
      <alignment horizontal="center" vertical="center" wrapText="1"/>
      <protection/>
    </xf>
    <xf numFmtId="3" fontId="55" fillId="0" borderId="0" xfId="510" applyNumberFormat="1" applyFont="1" applyFill="1" applyBorder="1" applyAlignment="1">
      <alignment horizontal="right"/>
      <protection/>
    </xf>
    <xf numFmtId="0" fontId="56" fillId="0" borderId="34" xfId="510" applyFont="1" applyFill="1" applyBorder="1" applyAlignment="1">
      <alignment horizontal="center" vertical="center" wrapText="1"/>
      <protection/>
    </xf>
    <xf numFmtId="0" fontId="56" fillId="0" borderId="35" xfId="510" applyFont="1" applyFill="1" applyBorder="1" applyAlignment="1">
      <alignment horizontal="center" vertical="center" wrapText="1"/>
      <protection/>
    </xf>
    <xf numFmtId="0" fontId="56" fillId="0" borderId="36" xfId="510" applyFont="1" applyFill="1" applyBorder="1" applyAlignment="1">
      <alignment horizontal="center" vertical="center" wrapText="1"/>
      <protection/>
    </xf>
    <xf numFmtId="0" fontId="56" fillId="50" borderId="3" xfId="510" applyFont="1" applyFill="1" applyBorder="1" applyAlignment="1">
      <alignment horizontal="center" vertical="center" wrapText="1"/>
      <protection/>
    </xf>
    <xf numFmtId="0" fontId="58" fillId="0" borderId="0" xfId="510" applyFont="1" applyAlignment="1">
      <alignment horizontal="center" vertical="center" wrapText="1"/>
      <protection/>
    </xf>
    <xf numFmtId="0" fontId="56" fillId="51" borderId="41" xfId="510" applyFont="1" applyFill="1" applyBorder="1" applyAlignment="1">
      <alignment horizontal="center" vertical="center" wrapText="1"/>
      <protection/>
    </xf>
    <xf numFmtId="0" fontId="56" fillId="51" borderId="26" xfId="510" applyFont="1" applyFill="1" applyBorder="1" applyAlignment="1">
      <alignment horizontal="center" vertical="center" wrapText="1"/>
      <protection/>
    </xf>
    <xf numFmtId="0" fontId="37" fillId="0" borderId="0" xfId="531" applyFont="1" applyFill="1" applyAlignment="1">
      <alignment horizontal="center"/>
      <protection/>
    </xf>
    <xf numFmtId="0" fontId="47" fillId="0" borderId="0" xfId="531" applyFont="1" applyFill="1" applyAlignment="1">
      <alignment horizontal="center"/>
      <protection/>
    </xf>
    <xf numFmtId="0" fontId="51" fillId="0" borderId="0" xfId="531" applyFont="1" applyFill="1" applyBorder="1" applyAlignment="1">
      <alignment horizontal="right"/>
      <protection/>
    </xf>
    <xf numFmtId="0" fontId="53" fillId="0" borderId="42" xfId="531" applyFont="1" applyFill="1" applyBorder="1" applyAlignment="1">
      <alignment horizontal="center" vertical="center" wrapText="1"/>
      <protection/>
    </xf>
    <xf numFmtId="0" fontId="53" fillId="0" borderId="43" xfId="531" applyFont="1" applyFill="1" applyBorder="1" applyAlignment="1">
      <alignment horizontal="center" vertical="center" wrapText="1"/>
      <protection/>
    </xf>
    <xf numFmtId="0" fontId="53" fillId="0" borderId="22" xfId="531" applyFont="1" applyFill="1" applyBorder="1" applyAlignment="1">
      <alignment horizontal="center" vertical="center" wrapText="1"/>
      <protection/>
    </xf>
    <xf numFmtId="0" fontId="60" fillId="0" borderId="0" xfId="531" applyFont="1" applyFill="1" applyBorder="1" applyAlignment="1">
      <alignment horizontal="right"/>
      <protection/>
    </xf>
    <xf numFmtId="0" fontId="52" fillId="0" borderId="0" xfId="531" applyFont="1" applyFill="1" applyBorder="1" applyAlignment="1">
      <alignment horizontal="center" vertical="center" wrapText="1"/>
      <protection/>
    </xf>
    <xf numFmtId="0" fontId="40" fillId="0" borderId="0" xfId="531" applyFont="1" applyFill="1" applyAlignment="1">
      <alignment horizontal="center" wrapText="1"/>
      <protection/>
    </xf>
    <xf numFmtId="0" fontId="39" fillId="0" borderId="39" xfId="531" applyFont="1" applyFill="1" applyBorder="1" applyAlignment="1">
      <alignment horizontal="center"/>
      <protection/>
    </xf>
    <xf numFmtId="0" fontId="39" fillId="0" borderId="31" xfId="531" applyFont="1" applyFill="1" applyBorder="1" applyAlignment="1">
      <alignment horizontal="center"/>
      <protection/>
    </xf>
    <xf numFmtId="2" fontId="44" fillId="0" borderId="39" xfId="531" applyNumberFormat="1" applyFont="1" applyFill="1" applyBorder="1" applyAlignment="1">
      <alignment horizontal="center" vertical="center" wrapText="1"/>
      <protection/>
    </xf>
    <xf numFmtId="2" fontId="44" fillId="0" borderId="31" xfId="531" applyNumberFormat="1" applyFont="1" applyFill="1" applyBorder="1" applyAlignment="1">
      <alignment horizontal="center" vertical="center" wrapText="1"/>
      <protection/>
    </xf>
    <xf numFmtId="0" fontId="44" fillId="0" borderId="39" xfId="531" applyFont="1" applyFill="1" applyBorder="1" applyAlignment="1">
      <alignment horizontal="center" vertical="center" wrapText="1"/>
      <protection/>
    </xf>
    <xf numFmtId="0" fontId="44" fillId="0" borderId="31" xfId="531" applyFont="1" applyFill="1" applyBorder="1" applyAlignment="1">
      <alignment horizontal="center" vertical="center" wrapText="1"/>
      <protection/>
    </xf>
    <xf numFmtId="14" fontId="4" fillId="0" borderId="39" xfId="455" applyNumberFormat="1" applyFont="1" applyFill="1" applyBorder="1" applyAlignment="1">
      <alignment horizontal="center" vertical="center" wrapText="1"/>
      <protection/>
    </xf>
    <xf numFmtId="14" fontId="4" fillId="0" borderId="31" xfId="455" applyNumberFormat="1" applyFont="1" applyFill="1" applyBorder="1" applyAlignment="1">
      <alignment horizontal="center" vertical="center" wrapText="1"/>
      <protection/>
    </xf>
    <xf numFmtId="0" fontId="47" fillId="0" borderId="0" xfId="531" applyFont="1" applyFill="1" applyBorder="1" applyAlignment="1">
      <alignment horizontal="right"/>
      <protection/>
    </xf>
  </cellXfs>
  <cellStyles count="57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1_Стр-ра вакансій за зарплатою на КЗП 0618 для даних Найбіль по зарпл" xfId="317"/>
    <cellStyle name="Heading 2" xfId="318"/>
    <cellStyle name="Heading 2 2" xfId="319"/>
    <cellStyle name="Heading 2_Стр-ра вакансій за зарплатою на КЗП 0618 для даних Найбіль по зарпл" xfId="320"/>
    <cellStyle name="Heading 3" xfId="321"/>
    <cellStyle name="Heading 3 2" xfId="322"/>
    <cellStyle name="Heading 3_Стр-ра вакансій за зарплатою на КЗП 0618 для даних Найбіль по зарпл" xfId="323"/>
    <cellStyle name="Heading 4" xfId="324"/>
    <cellStyle name="Heading 4 2" xfId="325"/>
    <cellStyle name="Heading 4_Стр-ра вакансій за зарплатою на КЗП 0618 для даних Найбіль по зарпл" xfId="326"/>
    <cellStyle name="Input" xfId="327"/>
    <cellStyle name="Input 2" xfId="328"/>
    <cellStyle name="Input_П_1" xfId="329"/>
    <cellStyle name="Linked Cell" xfId="330"/>
    <cellStyle name="Linked Cell 2" xfId="331"/>
    <cellStyle name="Linked Cell_Стр-ра вакансій за зарплатою на КЗП 0618 для даних Найбіль по зарпл" xfId="332"/>
    <cellStyle name="Neutral" xfId="333"/>
    <cellStyle name="Neutral 2" xfId="334"/>
    <cellStyle name="Neutral_П_1" xfId="335"/>
    <cellStyle name="Normal 2" xfId="336"/>
    <cellStyle name="Normal_Sheet1" xfId="337"/>
    <cellStyle name="Note" xfId="338"/>
    <cellStyle name="Note 2" xfId="339"/>
    <cellStyle name="Note_П_1" xfId="340"/>
    <cellStyle name="Output" xfId="341"/>
    <cellStyle name="Output 2" xfId="342"/>
    <cellStyle name="Output_П_1" xfId="343"/>
    <cellStyle name="Title" xfId="344"/>
    <cellStyle name="Total" xfId="345"/>
    <cellStyle name="vDa" xfId="346"/>
    <cellStyle name="vDa 2" xfId="347"/>
    <cellStyle name="vHl" xfId="348"/>
    <cellStyle name="vHl 2" xfId="349"/>
    <cellStyle name="vN0" xfId="350"/>
    <cellStyle name="vN0 2" xfId="351"/>
    <cellStyle name="vN0 3" xfId="352"/>
    <cellStyle name="vSt" xfId="353"/>
    <cellStyle name="vSt 2" xfId="354"/>
    <cellStyle name="Warning Text" xfId="355"/>
    <cellStyle name="Акцент1" xfId="356"/>
    <cellStyle name="Акцент1 2" xfId="357"/>
    <cellStyle name="Акцент1 2 2" xfId="358"/>
    <cellStyle name="Акцент1 3" xfId="359"/>
    <cellStyle name="Акцент1 4" xfId="360"/>
    <cellStyle name="Акцент1 5" xfId="361"/>
    <cellStyle name="Акцент2" xfId="362"/>
    <cellStyle name="Акцент2 2" xfId="363"/>
    <cellStyle name="Акцент2 2 2" xfId="364"/>
    <cellStyle name="Акцент2 3" xfId="365"/>
    <cellStyle name="Акцент2 4" xfId="366"/>
    <cellStyle name="Акцент2 5" xfId="367"/>
    <cellStyle name="Акцент3" xfId="368"/>
    <cellStyle name="Акцент3 2" xfId="369"/>
    <cellStyle name="Акцент3 2 2" xfId="370"/>
    <cellStyle name="Акцент3 3" xfId="371"/>
    <cellStyle name="Акцент3 4" xfId="372"/>
    <cellStyle name="Акцент3 5" xfId="373"/>
    <cellStyle name="Акцент4" xfId="374"/>
    <cellStyle name="Акцент4 2" xfId="375"/>
    <cellStyle name="Акцент4 2 2" xfId="376"/>
    <cellStyle name="Акцент4 3" xfId="377"/>
    <cellStyle name="Акцент4 4" xfId="378"/>
    <cellStyle name="Акцент4 5" xfId="379"/>
    <cellStyle name="Акцент5" xfId="380"/>
    <cellStyle name="Акцент5 2" xfId="381"/>
    <cellStyle name="Акцент5 2 2" xfId="382"/>
    <cellStyle name="Акцент5 3" xfId="383"/>
    <cellStyle name="Акцент5 4" xfId="384"/>
    <cellStyle name="Акцент5 5" xfId="385"/>
    <cellStyle name="Акцент6" xfId="386"/>
    <cellStyle name="Акцент6 2" xfId="387"/>
    <cellStyle name="Акцент6 2 2" xfId="388"/>
    <cellStyle name="Акцент6 3" xfId="389"/>
    <cellStyle name="Акцент6 4" xfId="390"/>
    <cellStyle name="Акцент6 5" xfId="391"/>
    <cellStyle name="Акцентування1" xfId="392"/>
    <cellStyle name="Акцентування1 2" xfId="393"/>
    <cellStyle name="Акцентування2" xfId="394"/>
    <cellStyle name="Акцентування2 2" xfId="395"/>
    <cellStyle name="Акцентування3" xfId="396"/>
    <cellStyle name="Акцентування3 2" xfId="397"/>
    <cellStyle name="Акцентування4" xfId="398"/>
    <cellStyle name="Акцентування4 2" xfId="399"/>
    <cellStyle name="Акцентування5" xfId="400"/>
    <cellStyle name="Акцентування5 2" xfId="401"/>
    <cellStyle name="Акцентування6" xfId="402"/>
    <cellStyle name="Акцентування6 2" xfId="403"/>
    <cellStyle name="Ввід" xfId="404"/>
    <cellStyle name="Ввід 2" xfId="405"/>
    <cellStyle name="Ввід_Стр-ра вакансій за зарплатою на КЗП 0618 для даних Найбіль по зарпл" xfId="406"/>
    <cellStyle name="Ввод " xfId="407"/>
    <cellStyle name="Ввод  2" xfId="408"/>
    <cellStyle name="Ввод  2 2" xfId="409"/>
    <cellStyle name="Ввод  3" xfId="410"/>
    <cellStyle name="Ввод  4" xfId="411"/>
    <cellStyle name="Ввод  5" xfId="412"/>
    <cellStyle name="Percent" xfId="413"/>
    <cellStyle name="Вывод" xfId="414"/>
    <cellStyle name="Вывод 2" xfId="415"/>
    <cellStyle name="Вывод 2 2" xfId="416"/>
    <cellStyle name="Вывод 3" xfId="417"/>
    <cellStyle name="Вывод 4" xfId="418"/>
    <cellStyle name="Вывод 5" xfId="419"/>
    <cellStyle name="Вычисление" xfId="420"/>
    <cellStyle name="Вычисление 2" xfId="421"/>
    <cellStyle name="Вычисление 2 2" xfId="422"/>
    <cellStyle name="Вычисление 3" xfId="423"/>
    <cellStyle name="Вычисление 4" xfId="424"/>
    <cellStyle name="Вычисление 5" xfId="425"/>
    <cellStyle name="Гиперссылка 2" xfId="426"/>
    <cellStyle name="Гиперссылка 3" xfId="427"/>
    <cellStyle name="Currency" xfId="428"/>
    <cellStyle name="Currency [0]" xfId="429"/>
    <cellStyle name="Грошовий 2" xfId="430"/>
    <cellStyle name="Добре" xfId="431"/>
    <cellStyle name="Добре 2" xfId="432"/>
    <cellStyle name="Заголовок 1" xfId="433"/>
    <cellStyle name="Заголовок 1 2" xfId="434"/>
    <cellStyle name="Заголовок 1 3" xfId="435"/>
    <cellStyle name="Заголовок 1 4" xfId="436"/>
    <cellStyle name="Заголовок 1 5" xfId="437"/>
    <cellStyle name="Заголовок 2" xfId="438"/>
    <cellStyle name="Заголовок 2 2" xfId="439"/>
    <cellStyle name="Заголовок 2 3" xfId="440"/>
    <cellStyle name="Заголовок 2 4" xfId="441"/>
    <cellStyle name="Заголовок 2 5" xfId="442"/>
    <cellStyle name="Заголовок 3" xfId="443"/>
    <cellStyle name="Заголовок 3 2" xfId="444"/>
    <cellStyle name="Заголовок 3 3" xfId="445"/>
    <cellStyle name="Заголовок 3 4" xfId="446"/>
    <cellStyle name="Заголовок 3 5" xfId="447"/>
    <cellStyle name="Заголовок 4" xfId="448"/>
    <cellStyle name="Заголовок 4 2" xfId="449"/>
    <cellStyle name="Заголовок 4 3" xfId="450"/>
    <cellStyle name="Заголовок 4 4" xfId="451"/>
    <cellStyle name="Заголовок 4 5" xfId="452"/>
    <cellStyle name="Звичайний 2" xfId="453"/>
    <cellStyle name="Звичайний 2 2" xfId="454"/>
    <cellStyle name="Звичайний 2 3" xfId="455"/>
    <cellStyle name="Звичайний 2_8.Блок_3 (1 ч)" xfId="456"/>
    <cellStyle name="Звичайний 3" xfId="457"/>
    <cellStyle name="Звичайний 3 2" xfId="458"/>
    <cellStyle name="Звичайний 3 2 2" xfId="459"/>
    <cellStyle name="Звичайний 4" xfId="460"/>
    <cellStyle name="Звичайний 4 2" xfId="461"/>
    <cellStyle name="Звичайний 5" xfId="462"/>
    <cellStyle name="Звичайний 5 2" xfId="463"/>
    <cellStyle name="Звичайний 5 3" xfId="464"/>
    <cellStyle name="Звичайний 6" xfId="465"/>
    <cellStyle name="Звичайний 7" xfId="466"/>
    <cellStyle name="Звичайний 8" xfId="467"/>
    <cellStyle name="Зв'язана клітинка" xfId="468"/>
    <cellStyle name="Зв'язана клітинка 2" xfId="469"/>
    <cellStyle name="Зв'язана клітинка_Стр-ра вакансій за зарплатою на КЗП 0618 для даних Найбіль по зарпл" xfId="470"/>
    <cellStyle name="Итог" xfId="471"/>
    <cellStyle name="Итог 2" xfId="472"/>
    <cellStyle name="Итог 3" xfId="473"/>
    <cellStyle name="Итог 4" xfId="474"/>
    <cellStyle name="Итог 5" xfId="475"/>
    <cellStyle name="Контрольна клітинка" xfId="476"/>
    <cellStyle name="Контрольна клітинка 2" xfId="477"/>
    <cellStyle name="Контрольна клітинка_Стр-ра вакансій за зарплатою на КЗП 0618 для даних Найбіль по зарпл" xfId="478"/>
    <cellStyle name="Контрольная ячейка" xfId="479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Назва" xfId="485"/>
    <cellStyle name="Назва 2" xfId="486"/>
    <cellStyle name="Название" xfId="487"/>
    <cellStyle name="Название 2" xfId="488"/>
    <cellStyle name="Название 3" xfId="489"/>
    <cellStyle name="Название 4" xfId="490"/>
    <cellStyle name="Название 5" xfId="491"/>
    <cellStyle name="Нейтральный" xfId="492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Обчислення" xfId="498"/>
    <cellStyle name="Обчислення 2" xfId="499"/>
    <cellStyle name="Обчислення_П_1" xfId="50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2" xfId="510"/>
    <cellStyle name="Обычный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519"/>
    <cellStyle name="Обычный 4 2" xfId="520"/>
    <cellStyle name="Обычный 5" xfId="521"/>
    <cellStyle name="Обычный 5 2" xfId="522"/>
    <cellStyle name="Обычный 5 3" xfId="523"/>
    <cellStyle name="Обычный 6" xfId="524"/>
    <cellStyle name="Обычный 6 2" xfId="525"/>
    <cellStyle name="Обычный 6 3" xfId="526"/>
    <cellStyle name="Обычный 7" xfId="527"/>
    <cellStyle name="Обычный 8" xfId="528"/>
    <cellStyle name="Обычный 9" xfId="529"/>
    <cellStyle name="Обычный_09_Професійний склад" xfId="530"/>
    <cellStyle name="Обычный_Форма7Н" xfId="531"/>
    <cellStyle name="Підсумок" xfId="532"/>
    <cellStyle name="Підсумок 2" xfId="533"/>
    <cellStyle name="Підсумок_П_1" xfId="534"/>
    <cellStyle name="Плохой" xfId="535"/>
    <cellStyle name="Плохой 2" xfId="536"/>
    <cellStyle name="Плохой 2 2" xfId="537"/>
    <cellStyle name="Плохой 3" xfId="538"/>
    <cellStyle name="Плохой 4" xfId="539"/>
    <cellStyle name="Плохой 5" xfId="540"/>
    <cellStyle name="Поганий" xfId="541"/>
    <cellStyle name="Поганий 2" xfId="542"/>
    <cellStyle name="Пояснение" xfId="543"/>
    <cellStyle name="Пояснение 2" xfId="544"/>
    <cellStyle name="Пояснение 3" xfId="545"/>
    <cellStyle name="Пояснение 4" xfId="546"/>
    <cellStyle name="Пояснение 5" xfId="547"/>
    <cellStyle name="Примечание" xfId="548"/>
    <cellStyle name="Примечание 2" xfId="549"/>
    <cellStyle name="Примечание 2 2" xfId="550"/>
    <cellStyle name="Примечание 3" xfId="551"/>
    <cellStyle name="Примечание 4" xfId="552"/>
    <cellStyle name="Примечание 5" xfId="553"/>
    <cellStyle name="Примітка" xfId="554"/>
    <cellStyle name="Примітка 2" xfId="555"/>
    <cellStyle name="Примітка_П_1" xfId="556"/>
    <cellStyle name="Результат" xfId="557"/>
    <cellStyle name="Связанная ячейка" xfId="558"/>
    <cellStyle name="Связанная ячейка 2" xfId="559"/>
    <cellStyle name="Связанная ячейка 3" xfId="560"/>
    <cellStyle name="Связанная ячейка 4" xfId="561"/>
    <cellStyle name="Связанная ячейка 5" xfId="562"/>
    <cellStyle name="Середній" xfId="563"/>
    <cellStyle name="Середній 2" xfId="564"/>
    <cellStyle name="Стиль 1" xfId="565"/>
    <cellStyle name="Стиль 1 2" xfId="566"/>
    <cellStyle name="Текст попередження" xfId="567"/>
    <cellStyle name="Текст попередження 2" xfId="568"/>
    <cellStyle name="Текст пояснення" xfId="569"/>
    <cellStyle name="Текст пояснення 2" xfId="570"/>
    <cellStyle name="Текст предупреждения" xfId="571"/>
    <cellStyle name="Текст предупреждения 2" xfId="572"/>
    <cellStyle name="Текст предупреждения 3" xfId="573"/>
    <cellStyle name="Текст предупреждения 4" xfId="574"/>
    <cellStyle name="Текст предупреждения 5" xfId="575"/>
    <cellStyle name="Тысячи [0]_Анализ" xfId="576"/>
    <cellStyle name="Тысячи_Анализ" xfId="577"/>
    <cellStyle name="ФинᎰнсовый_Лист1 (3)_1" xfId="578"/>
    <cellStyle name="Comma" xfId="579"/>
    <cellStyle name="Comma [0]" xfId="580"/>
    <cellStyle name="Хороший" xfId="581"/>
    <cellStyle name="Хороший 2" xfId="582"/>
    <cellStyle name="Хороший 2 2" xfId="583"/>
    <cellStyle name="Хороший 3" xfId="58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4" zoomScaleNormal="51" zoomScaleSheetLayoutView="64" zoomScalePageLayoutView="0" workbookViewId="0" topLeftCell="A1">
      <selection activeCell="F12" sqref="F12"/>
    </sheetView>
  </sheetViews>
  <sheetFormatPr defaultColWidth="8.8515625" defaultRowHeight="15"/>
  <cols>
    <col min="1" max="1" width="37.140625" style="12" customWidth="1"/>
    <col min="2" max="3" width="12.57421875" style="12" customWidth="1"/>
    <col min="4" max="4" width="13.00390625" style="12" customWidth="1"/>
    <col min="5" max="5" width="15.8515625" style="12" customWidth="1"/>
    <col min="6" max="6" width="16.140625" style="12" customWidth="1"/>
    <col min="7" max="7" width="12.57421875" style="12" customWidth="1"/>
    <col min="8" max="16384" width="8.8515625" style="12" customWidth="1"/>
  </cols>
  <sheetData>
    <row r="1" spans="1:7" s="1" customFormat="1" ht="19.5">
      <c r="A1" s="150" t="s">
        <v>100</v>
      </c>
      <c r="B1" s="150"/>
      <c r="C1" s="150"/>
      <c r="D1" s="150"/>
      <c r="E1" s="150"/>
      <c r="F1" s="150"/>
      <c r="G1" s="150"/>
    </row>
    <row r="2" spans="1:7" s="1" customFormat="1" ht="19.5" customHeight="1">
      <c r="A2" s="151" t="s">
        <v>7</v>
      </c>
      <c r="B2" s="151"/>
      <c r="C2" s="151"/>
      <c r="D2" s="151"/>
      <c r="E2" s="151"/>
      <c r="F2" s="151"/>
      <c r="G2" s="151"/>
    </row>
    <row r="3" spans="1:7" s="13" customFormat="1" ht="20.25" customHeight="1" thickBot="1">
      <c r="A3" s="9"/>
      <c r="B3" s="9"/>
      <c r="C3" s="9"/>
      <c r="D3" s="9"/>
      <c r="E3" s="9"/>
      <c r="F3" s="9"/>
      <c r="G3" s="9"/>
    </row>
    <row r="4" spans="1:7" s="13" customFormat="1" ht="78" customHeight="1" thickBot="1" thickTop="1">
      <c r="A4" s="86"/>
      <c r="B4" s="87" t="s">
        <v>101</v>
      </c>
      <c r="C4" s="88" t="s">
        <v>127</v>
      </c>
      <c r="D4" s="89" t="s">
        <v>30</v>
      </c>
      <c r="E4" s="90" t="s">
        <v>256</v>
      </c>
      <c r="F4" s="87" t="s">
        <v>257</v>
      </c>
      <c r="G4" s="91" t="s">
        <v>30</v>
      </c>
    </row>
    <row r="5" spans="1:7" s="32" customFormat="1" ht="34.5" customHeight="1" thickTop="1">
      <c r="A5" s="81" t="s">
        <v>238</v>
      </c>
      <c r="B5" s="82">
        <f>SUM(B6:B24)</f>
        <v>75049</v>
      </c>
      <c r="C5" s="82">
        <f>SUM(C6:C24)</f>
        <v>71949</v>
      </c>
      <c r="D5" s="83">
        <f>ROUND(C5/B5*100,1)</f>
        <v>95.9</v>
      </c>
      <c r="E5" s="84">
        <f>SUM(E6:E24)</f>
        <v>6239</v>
      </c>
      <c r="F5" s="82">
        <f>SUM(F6:F24)</f>
        <v>4841</v>
      </c>
      <c r="G5" s="85">
        <f>ROUND(F5/E5*100,1)</f>
        <v>77.6</v>
      </c>
    </row>
    <row r="6" spans="1:7" ht="57" customHeight="1">
      <c r="A6" s="10" t="s">
        <v>9</v>
      </c>
      <c r="B6" s="70">
        <v>2853</v>
      </c>
      <c r="C6" s="70">
        <v>3036</v>
      </c>
      <c r="D6" s="80">
        <f aca="true" t="shared" si="0" ref="D6:D24">ROUND(C6/B6*100,1)</f>
        <v>106.4</v>
      </c>
      <c r="E6" s="79">
        <v>102</v>
      </c>
      <c r="F6" s="71">
        <v>61</v>
      </c>
      <c r="G6" s="26">
        <f aca="true" t="shared" si="1" ref="G6:G24">ROUND(F6/E6*100,1)</f>
        <v>59.8</v>
      </c>
    </row>
    <row r="7" spans="1:7" ht="43.5" customHeight="1">
      <c r="A7" s="10" t="s">
        <v>10</v>
      </c>
      <c r="B7" s="70">
        <v>1133</v>
      </c>
      <c r="C7" s="70">
        <v>1109</v>
      </c>
      <c r="D7" s="80">
        <f t="shared" si="0"/>
        <v>97.9</v>
      </c>
      <c r="E7" s="79">
        <v>76</v>
      </c>
      <c r="F7" s="71">
        <v>22</v>
      </c>
      <c r="G7" s="26">
        <f t="shared" si="1"/>
        <v>28.9</v>
      </c>
    </row>
    <row r="8" spans="1:7" s="33" customFormat="1" ht="25.5" customHeight="1">
      <c r="A8" s="10" t="s">
        <v>11</v>
      </c>
      <c r="B8" s="70">
        <v>19666</v>
      </c>
      <c r="C8" s="70">
        <v>16018</v>
      </c>
      <c r="D8" s="80">
        <f t="shared" si="0"/>
        <v>81.5</v>
      </c>
      <c r="E8" s="79">
        <v>1488</v>
      </c>
      <c r="F8" s="71">
        <v>1015</v>
      </c>
      <c r="G8" s="26">
        <f t="shared" si="1"/>
        <v>68.2</v>
      </c>
    </row>
    <row r="9" spans="1:7" ht="41.25" customHeight="1">
      <c r="A9" s="10" t="s">
        <v>12</v>
      </c>
      <c r="B9" s="70">
        <v>1720</v>
      </c>
      <c r="C9" s="70">
        <v>2008</v>
      </c>
      <c r="D9" s="80">
        <f t="shared" si="0"/>
        <v>116.7</v>
      </c>
      <c r="E9" s="79">
        <v>431</v>
      </c>
      <c r="F9" s="71">
        <v>277</v>
      </c>
      <c r="G9" s="26">
        <f t="shared" si="1"/>
        <v>64.3</v>
      </c>
    </row>
    <row r="10" spans="1:7" ht="37.5" customHeight="1">
      <c r="A10" s="10" t="s">
        <v>13</v>
      </c>
      <c r="B10" s="70">
        <v>1144</v>
      </c>
      <c r="C10" s="70">
        <v>918</v>
      </c>
      <c r="D10" s="80">
        <f t="shared" si="0"/>
        <v>80.2</v>
      </c>
      <c r="E10" s="79">
        <v>147</v>
      </c>
      <c r="F10" s="71">
        <v>154</v>
      </c>
      <c r="G10" s="26">
        <f t="shared" si="1"/>
        <v>104.8</v>
      </c>
    </row>
    <row r="11" spans="1:7" ht="25.5" customHeight="1">
      <c r="A11" s="10" t="s">
        <v>14</v>
      </c>
      <c r="B11" s="70">
        <v>3225</v>
      </c>
      <c r="C11" s="70">
        <v>3311</v>
      </c>
      <c r="D11" s="80">
        <f t="shared" si="0"/>
        <v>102.7</v>
      </c>
      <c r="E11" s="79">
        <v>173</v>
      </c>
      <c r="F11" s="71">
        <v>271</v>
      </c>
      <c r="G11" s="26">
        <f t="shared" si="1"/>
        <v>156.6</v>
      </c>
    </row>
    <row r="12" spans="1:7" ht="54" customHeight="1">
      <c r="A12" s="10" t="s">
        <v>15</v>
      </c>
      <c r="B12" s="70">
        <v>14073</v>
      </c>
      <c r="C12" s="70">
        <v>12185</v>
      </c>
      <c r="D12" s="80">
        <f t="shared" si="0"/>
        <v>86.6</v>
      </c>
      <c r="E12" s="79">
        <v>771</v>
      </c>
      <c r="F12" s="71">
        <v>569</v>
      </c>
      <c r="G12" s="26">
        <f t="shared" si="1"/>
        <v>73.8</v>
      </c>
    </row>
    <row r="13" spans="1:7" ht="35.25" customHeight="1">
      <c r="A13" s="10" t="s">
        <v>16</v>
      </c>
      <c r="B13" s="70">
        <v>5670</v>
      </c>
      <c r="C13" s="70">
        <v>6298</v>
      </c>
      <c r="D13" s="80">
        <f t="shared" si="0"/>
        <v>111.1</v>
      </c>
      <c r="E13" s="79">
        <v>1023</v>
      </c>
      <c r="F13" s="71">
        <v>847</v>
      </c>
      <c r="G13" s="26">
        <f t="shared" si="1"/>
        <v>82.8</v>
      </c>
    </row>
    <row r="14" spans="1:7" ht="40.5" customHeight="1">
      <c r="A14" s="10" t="s">
        <v>17</v>
      </c>
      <c r="B14" s="70">
        <v>3803</v>
      </c>
      <c r="C14" s="70">
        <v>3413</v>
      </c>
      <c r="D14" s="80">
        <f t="shared" si="0"/>
        <v>89.7</v>
      </c>
      <c r="E14" s="79">
        <v>208</v>
      </c>
      <c r="F14" s="71">
        <v>120</v>
      </c>
      <c r="G14" s="26">
        <f t="shared" si="1"/>
        <v>57.7</v>
      </c>
    </row>
    <row r="15" spans="1:7" ht="24" customHeight="1">
      <c r="A15" s="10" t="s">
        <v>18</v>
      </c>
      <c r="B15" s="70">
        <v>503</v>
      </c>
      <c r="C15" s="70">
        <v>531</v>
      </c>
      <c r="D15" s="80">
        <f t="shared" si="0"/>
        <v>105.6</v>
      </c>
      <c r="E15" s="79">
        <v>51</v>
      </c>
      <c r="F15" s="71">
        <v>35</v>
      </c>
      <c r="G15" s="26">
        <f t="shared" si="1"/>
        <v>68.6</v>
      </c>
    </row>
    <row r="16" spans="1:7" ht="24" customHeight="1">
      <c r="A16" s="10" t="s">
        <v>19</v>
      </c>
      <c r="B16" s="70">
        <v>353</v>
      </c>
      <c r="C16" s="70">
        <v>344</v>
      </c>
      <c r="D16" s="80">
        <f t="shared" si="0"/>
        <v>97.5</v>
      </c>
      <c r="E16" s="79">
        <v>12</v>
      </c>
      <c r="F16" s="71">
        <v>10</v>
      </c>
      <c r="G16" s="26">
        <f t="shared" si="1"/>
        <v>83.3</v>
      </c>
    </row>
    <row r="17" spans="1:7" ht="24" customHeight="1">
      <c r="A17" s="10" t="s">
        <v>20</v>
      </c>
      <c r="B17" s="70">
        <v>863</v>
      </c>
      <c r="C17" s="70">
        <v>751</v>
      </c>
      <c r="D17" s="80">
        <f t="shared" si="0"/>
        <v>87</v>
      </c>
      <c r="E17" s="79">
        <v>40</v>
      </c>
      <c r="F17" s="71">
        <v>32</v>
      </c>
      <c r="G17" s="26">
        <f t="shared" si="1"/>
        <v>80</v>
      </c>
    </row>
    <row r="18" spans="1:7" ht="38.25" customHeight="1">
      <c r="A18" s="10" t="s">
        <v>21</v>
      </c>
      <c r="B18" s="70">
        <v>1278</v>
      </c>
      <c r="C18" s="70">
        <v>1226</v>
      </c>
      <c r="D18" s="80">
        <f t="shared" si="0"/>
        <v>95.9</v>
      </c>
      <c r="E18" s="79">
        <v>139</v>
      </c>
      <c r="F18" s="71">
        <v>86</v>
      </c>
      <c r="G18" s="26">
        <f t="shared" si="1"/>
        <v>61.9</v>
      </c>
    </row>
    <row r="19" spans="1:7" ht="41.25" customHeight="1">
      <c r="A19" s="10" t="s">
        <v>22</v>
      </c>
      <c r="B19" s="70">
        <v>2399</v>
      </c>
      <c r="C19" s="70">
        <v>2108</v>
      </c>
      <c r="D19" s="80">
        <f t="shared" si="0"/>
        <v>87.9</v>
      </c>
      <c r="E19" s="79">
        <v>246</v>
      </c>
      <c r="F19" s="71">
        <v>150</v>
      </c>
      <c r="G19" s="26">
        <f t="shared" si="1"/>
        <v>61</v>
      </c>
    </row>
    <row r="20" spans="1:7" ht="42.75" customHeight="1">
      <c r="A20" s="10" t="s">
        <v>23</v>
      </c>
      <c r="B20" s="70">
        <v>4232</v>
      </c>
      <c r="C20" s="70">
        <v>4848</v>
      </c>
      <c r="D20" s="80">
        <f t="shared" si="0"/>
        <v>114.6</v>
      </c>
      <c r="E20" s="79">
        <v>631</v>
      </c>
      <c r="F20" s="71">
        <v>677</v>
      </c>
      <c r="G20" s="26">
        <f t="shared" si="1"/>
        <v>107.3</v>
      </c>
    </row>
    <row r="21" spans="1:7" ht="24" customHeight="1">
      <c r="A21" s="10" t="s">
        <v>24</v>
      </c>
      <c r="B21" s="70">
        <v>7050</v>
      </c>
      <c r="C21" s="70">
        <v>7604</v>
      </c>
      <c r="D21" s="80">
        <f t="shared" si="0"/>
        <v>107.9</v>
      </c>
      <c r="E21" s="79">
        <v>192</v>
      </c>
      <c r="F21" s="71">
        <v>249</v>
      </c>
      <c r="G21" s="26">
        <f t="shared" si="1"/>
        <v>129.7</v>
      </c>
    </row>
    <row r="22" spans="1:7" ht="42.75" customHeight="1">
      <c r="A22" s="10" t="s">
        <v>25</v>
      </c>
      <c r="B22" s="70">
        <v>3659</v>
      </c>
      <c r="C22" s="70">
        <v>4787</v>
      </c>
      <c r="D22" s="80">
        <f t="shared" si="0"/>
        <v>130.8</v>
      </c>
      <c r="E22" s="79">
        <v>357</v>
      </c>
      <c r="F22" s="71">
        <v>195</v>
      </c>
      <c r="G22" s="26">
        <f t="shared" si="1"/>
        <v>54.6</v>
      </c>
    </row>
    <row r="23" spans="1:7" ht="36.75" customHeight="1">
      <c r="A23" s="10" t="s">
        <v>26</v>
      </c>
      <c r="B23" s="70">
        <v>681</v>
      </c>
      <c r="C23" s="70">
        <v>745</v>
      </c>
      <c r="D23" s="80">
        <f t="shared" si="0"/>
        <v>109.4</v>
      </c>
      <c r="E23" s="79">
        <v>51</v>
      </c>
      <c r="F23" s="71">
        <v>39</v>
      </c>
      <c r="G23" s="26">
        <f t="shared" si="1"/>
        <v>76.5</v>
      </c>
    </row>
    <row r="24" spans="1:7" ht="27.75" customHeight="1">
      <c r="A24" s="10" t="s">
        <v>27</v>
      </c>
      <c r="B24" s="70">
        <v>744</v>
      </c>
      <c r="C24" s="70">
        <v>709</v>
      </c>
      <c r="D24" s="80">
        <f t="shared" si="0"/>
        <v>95.3</v>
      </c>
      <c r="E24" s="79">
        <v>101</v>
      </c>
      <c r="F24" s="71">
        <v>32</v>
      </c>
      <c r="G24" s="26">
        <f t="shared" si="1"/>
        <v>31.7</v>
      </c>
    </row>
    <row r="25" spans="1:7" ht="12.75">
      <c r="A25" s="11"/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46" zoomScaleNormal="58" zoomScaleSheetLayoutView="46" zoomScalePageLayoutView="0" workbookViewId="0" topLeftCell="A1">
      <selection activeCell="A3" sqref="A3:A4"/>
    </sheetView>
  </sheetViews>
  <sheetFormatPr defaultColWidth="8.8515625" defaultRowHeight="15"/>
  <cols>
    <col min="1" max="1" width="52.8515625" style="4" customWidth="1"/>
    <col min="2" max="2" width="24.00390625" style="4" customWidth="1"/>
    <col min="3" max="3" width="23.421875" style="4" customWidth="1"/>
    <col min="4" max="4" width="21.421875" style="4" customWidth="1"/>
    <col min="5" max="16384" width="8.8515625" style="4" customWidth="1"/>
  </cols>
  <sheetData>
    <row r="1" spans="1:4" s="1" customFormat="1" ht="49.5" customHeight="1">
      <c r="A1" s="187" t="s">
        <v>263</v>
      </c>
      <c r="B1" s="187"/>
      <c r="C1" s="187"/>
      <c r="D1" s="187"/>
    </row>
    <row r="2" spans="1:4" s="62" customFormat="1" ht="18" thickBot="1">
      <c r="A2" s="61"/>
      <c r="B2" s="61"/>
      <c r="C2" s="196" t="s">
        <v>238</v>
      </c>
      <c r="D2" s="196"/>
    </row>
    <row r="3" spans="1:4" s="13" customFormat="1" ht="52.5" customHeight="1" thickTop="1">
      <c r="A3" s="188"/>
      <c r="B3" s="192" t="s">
        <v>103</v>
      </c>
      <c r="C3" s="192" t="s">
        <v>104</v>
      </c>
      <c r="D3" s="192" t="s">
        <v>105</v>
      </c>
    </row>
    <row r="4" spans="1:4" s="13" customFormat="1" ht="44.25" customHeight="1" thickBot="1">
      <c r="A4" s="189"/>
      <c r="B4" s="193"/>
      <c r="C4" s="193"/>
      <c r="D4" s="193"/>
    </row>
    <row r="5" spans="1:4" s="3" customFormat="1" ht="34.5" customHeight="1" thickTop="1">
      <c r="A5" s="136" t="s">
        <v>238</v>
      </c>
      <c r="B5" s="149">
        <f>SUM(B6:B14)</f>
        <v>4841</v>
      </c>
      <c r="C5" s="149">
        <f>SUM(C6:C14)</f>
        <v>13952</v>
      </c>
      <c r="D5" s="149">
        <f>C5/B5</f>
        <v>2.8820491633959926</v>
      </c>
    </row>
    <row r="6" spans="1:4" ht="51" customHeight="1">
      <c r="A6" s="15" t="s">
        <v>32</v>
      </c>
      <c r="B6" s="25">
        <f>2!F6</f>
        <v>182</v>
      </c>
      <c r="C6" s="25">
        <f>8!F6</f>
        <v>2463</v>
      </c>
      <c r="D6" s="16">
        <f aca="true" t="shared" si="0" ref="D6:D14">C6/B6</f>
        <v>13.532967032967033</v>
      </c>
    </row>
    <row r="7" spans="1:4" ht="35.25" customHeight="1">
      <c r="A7" s="15" t="s">
        <v>2</v>
      </c>
      <c r="B7" s="25">
        <f>2!F7</f>
        <v>350</v>
      </c>
      <c r="C7" s="25">
        <f>8!F7</f>
        <v>1636</v>
      </c>
      <c r="D7" s="16">
        <f t="shared" si="0"/>
        <v>4.674285714285714</v>
      </c>
    </row>
    <row r="8" spans="1:4" s="7" customFormat="1" ht="25.5" customHeight="1">
      <c r="A8" s="15" t="s">
        <v>1</v>
      </c>
      <c r="B8" s="25">
        <f>2!F8</f>
        <v>351</v>
      </c>
      <c r="C8" s="25">
        <f>8!F8</f>
        <v>1927</v>
      </c>
      <c r="D8" s="16">
        <f t="shared" si="0"/>
        <v>5.49002849002849</v>
      </c>
    </row>
    <row r="9" spans="1:4" ht="36.75" customHeight="1">
      <c r="A9" s="15" t="s">
        <v>0</v>
      </c>
      <c r="B9" s="25">
        <f>2!F9</f>
        <v>191</v>
      </c>
      <c r="C9" s="25">
        <f>8!F9</f>
        <v>922</v>
      </c>
      <c r="D9" s="16">
        <f t="shared" si="0"/>
        <v>4.827225130890052</v>
      </c>
    </row>
    <row r="10" spans="1:4" ht="28.5" customHeight="1">
      <c r="A10" s="15" t="s">
        <v>4</v>
      </c>
      <c r="B10" s="25">
        <f>2!F10</f>
        <v>941</v>
      </c>
      <c r="C10" s="25">
        <f>8!F10</f>
        <v>2034</v>
      </c>
      <c r="D10" s="16">
        <f t="shared" si="0"/>
        <v>2.1615302869287993</v>
      </c>
    </row>
    <row r="11" spans="1:4" ht="59.25" customHeight="1">
      <c r="A11" s="15" t="s">
        <v>29</v>
      </c>
      <c r="B11" s="25">
        <f>2!F11</f>
        <v>29</v>
      </c>
      <c r="C11" s="25">
        <f>8!F11</f>
        <v>324</v>
      </c>
      <c r="D11" s="16">
        <f t="shared" si="0"/>
        <v>11.172413793103448</v>
      </c>
    </row>
    <row r="12" spans="1:4" ht="33.75" customHeight="1">
      <c r="A12" s="15" t="s">
        <v>5</v>
      </c>
      <c r="B12" s="25">
        <f>2!F12</f>
        <v>1465</v>
      </c>
      <c r="C12" s="25">
        <f>8!F12</f>
        <v>1649</v>
      </c>
      <c r="D12" s="16">
        <f t="shared" si="0"/>
        <v>1.1255972696245733</v>
      </c>
    </row>
    <row r="13" spans="1:4" ht="75" customHeight="1">
      <c r="A13" s="15" t="s">
        <v>6</v>
      </c>
      <c r="B13" s="25">
        <f>2!F13</f>
        <v>940</v>
      </c>
      <c r="C13" s="25">
        <f>8!F13</f>
        <v>1969</v>
      </c>
      <c r="D13" s="16">
        <f t="shared" si="0"/>
        <v>2.09468085106383</v>
      </c>
    </row>
    <row r="14" spans="1:4" ht="40.5" customHeight="1">
      <c r="A14" s="15" t="s">
        <v>33</v>
      </c>
      <c r="B14" s="25">
        <f>2!F14</f>
        <v>392</v>
      </c>
      <c r="C14" s="25">
        <f>8!F14</f>
        <v>1028</v>
      </c>
      <c r="D14" s="16">
        <f t="shared" si="0"/>
        <v>2.622448979591837</v>
      </c>
    </row>
    <row r="15" spans="1:3" ht="12.75">
      <c r="A15" s="5"/>
      <c r="B15" s="5"/>
      <c r="C15" s="5"/>
    </row>
    <row r="16" spans="1:3" ht="12.75">
      <c r="A16" s="5"/>
      <c r="B16" s="5"/>
      <c r="C16" s="5"/>
    </row>
  </sheetData>
  <sheetProtection/>
  <mergeCells count="6">
    <mergeCell ref="A1:D1"/>
    <mergeCell ref="A3:A4"/>
    <mergeCell ref="B3:B4"/>
    <mergeCell ref="C3:C4"/>
    <mergeCell ref="D3:D4"/>
    <mergeCell ref="C2:D2"/>
  </mergeCells>
  <printOptions horizontalCentered="1"/>
  <pageMargins left="0.5905511811023623" right="0.1968503937007874" top="0.5118110236220472" bottom="0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75" zoomScaleNormal="62" zoomScaleSheetLayoutView="75" zoomScalePageLayoutView="0" workbookViewId="0" topLeftCell="A1">
      <selection activeCell="F11" sqref="F11"/>
    </sheetView>
  </sheetViews>
  <sheetFormatPr defaultColWidth="8.8515625" defaultRowHeight="15"/>
  <cols>
    <col min="1" max="1" width="45.140625" style="4" customWidth="1"/>
    <col min="2" max="3" width="12.8515625" style="4" customWidth="1"/>
    <col min="4" max="4" width="13.8515625" style="4" customWidth="1"/>
    <col min="5" max="6" width="14.57421875" style="4" customWidth="1"/>
    <col min="7" max="7" width="14.28125" style="4" customWidth="1"/>
    <col min="8" max="16384" width="8.8515625" style="4" customWidth="1"/>
  </cols>
  <sheetData>
    <row r="1" spans="1:7" s="1" customFormat="1" ht="25.5" customHeight="1">
      <c r="A1" s="152" t="s">
        <v>100</v>
      </c>
      <c r="B1" s="152"/>
      <c r="C1" s="152"/>
      <c r="D1" s="152"/>
      <c r="E1" s="152"/>
      <c r="F1" s="152"/>
      <c r="G1" s="152"/>
    </row>
    <row r="2" spans="1:7" s="1" customFormat="1" ht="19.5" customHeight="1">
      <c r="A2" s="153" t="s">
        <v>31</v>
      </c>
      <c r="B2" s="153"/>
      <c r="C2" s="153"/>
      <c r="D2" s="153"/>
      <c r="E2" s="153"/>
      <c r="F2" s="153"/>
      <c r="G2" s="153"/>
    </row>
    <row r="3" spans="1:6" s="13" customFormat="1" ht="20.25" customHeight="1" thickBot="1">
      <c r="A3" s="9"/>
      <c r="B3" s="9"/>
      <c r="C3" s="9"/>
      <c r="D3" s="9"/>
      <c r="E3" s="9"/>
      <c r="F3" s="9"/>
    </row>
    <row r="4" spans="1:7" s="13" customFormat="1" ht="91.5" customHeight="1" thickBot="1" thickTop="1">
      <c r="A4" s="86"/>
      <c r="B4" s="95" t="str">
        <f>1!B4</f>
        <v>2018 р.</v>
      </c>
      <c r="C4" s="95" t="str">
        <f>1!C4</f>
        <v>2019 р.</v>
      </c>
      <c r="D4" s="99" t="str">
        <f>1!D4</f>
        <v>Темпи зростання (зниження)</v>
      </c>
      <c r="E4" s="96" t="str">
        <f>1!E4</f>
        <v>Станом на 01.01.2019р.</v>
      </c>
      <c r="F4" s="95" t="str">
        <f>1!F4</f>
        <v>Станом на 01.01.2020р.</v>
      </c>
      <c r="G4" s="95" t="str">
        <f>1!G4</f>
        <v>Темпи зростання (зниження)</v>
      </c>
    </row>
    <row r="5" spans="1:7" s="3" customFormat="1" ht="34.5" customHeight="1" thickTop="1">
      <c r="A5" s="92" t="s">
        <v>238</v>
      </c>
      <c r="B5" s="93">
        <f>SUM(B6:B14)</f>
        <v>75049</v>
      </c>
      <c r="C5" s="93">
        <f>SUM(C6:C14)</f>
        <v>71949</v>
      </c>
      <c r="D5" s="100">
        <f>ROUND(C5/B5*100,1)</f>
        <v>95.9</v>
      </c>
      <c r="E5" s="97">
        <f>SUM(E6:E14)</f>
        <v>6239</v>
      </c>
      <c r="F5" s="93">
        <f>SUM(F6:F14)</f>
        <v>4841</v>
      </c>
      <c r="G5" s="94">
        <f>ROUND(F5/E5*100,1)</f>
        <v>77.6</v>
      </c>
    </row>
    <row r="6" spans="1:7" ht="57.75" customHeight="1">
      <c r="A6" s="37" t="s">
        <v>32</v>
      </c>
      <c r="B6" s="72">
        <v>4436</v>
      </c>
      <c r="C6" s="16">
        <v>4455</v>
      </c>
      <c r="D6" s="101">
        <f aca="true" t="shared" si="0" ref="D6:D14">ROUND(C6/B6*100,1)</f>
        <v>100.4</v>
      </c>
      <c r="E6" s="98">
        <v>213</v>
      </c>
      <c r="F6" s="16">
        <v>182</v>
      </c>
      <c r="G6" s="38">
        <f aca="true" t="shared" si="1" ref="G6:G14">ROUND(F6/E6*100,1)</f>
        <v>85.4</v>
      </c>
    </row>
    <row r="7" spans="1:7" ht="35.25" customHeight="1">
      <c r="A7" s="37" t="s">
        <v>2</v>
      </c>
      <c r="B7" s="72">
        <v>5843</v>
      </c>
      <c r="C7" s="16">
        <v>6256</v>
      </c>
      <c r="D7" s="101">
        <f t="shared" si="0"/>
        <v>107.1</v>
      </c>
      <c r="E7" s="98">
        <v>445</v>
      </c>
      <c r="F7" s="16">
        <v>350</v>
      </c>
      <c r="G7" s="38">
        <f t="shared" si="1"/>
        <v>78.7</v>
      </c>
    </row>
    <row r="8" spans="1:7" s="7" customFormat="1" ht="25.5" customHeight="1">
      <c r="A8" s="37" t="s">
        <v>1</v>
      </c>
      <c r="B8" s="72">
        <v>6150</v>
      </c>
      <c r="C8" s="16">
        <v>6881</v>
      </c>
      <c r="D8" s="101">
        <f t="shared" si="0"/>
        <v>111.9</v>
      </c>
      <c r="E8" s="98">
        <v>357</v>
      </c>
      <c r="F8" s="16">
        <v>351</v>
      </c>
      <c r="G8" s="38">
        <f t="shared" si="1"/>
        <v>98.3</v>
      </c>
    </row>
    <row r="9" spans="1:7" ht="36.75" customHeight="1">
      <c r="A9" s="37" t="s">
        <v>0</v>
      </c>
      <c r="B9" s="72">
        <v>2702</v>
      </c>
      <c r="C9" s="16">
        <v>2963</v>
      </c>
      <c r="D9" s="101">
        <f t="shared" si="0"/>
        <v>109.7</v>
      </c>
      <c r="E9" s="98">
        <v>156</v>
      </c>
      <c r="F9" s="16">
        <v>191</v>
      </c>
      <c r="G9" s="38">
        <f t="shared" si="1"/>
        <v>122.4</v>
      </c>
    </row>
    <row r="10" spans="1:7" ht="35.25" customHeight="1">
      <c r="A10" s="37" t="s">
        <v>4</v>
      </c>
      <c r="B10" s="72">
        <v>13116</v>
      </c>
      <c r="C10" s="16">
        <v>12240</v>
      </c>
      <c r="D10" s="101">
        <f t="shared" si="0"/>
        <v>93.3</v>
      </c>
      <c r="E10" s="98">
        <v>1226</v>
      </c>
      <c r="F10" s="16">
        <v>941</v>
      </c>
      <c r="G10" s="38">
        <f t="shared" si="1"/>
        <v>76.8</v>
      </c>
    </row>
    <row r="11" spans="1:7" ht="59.25" customHeight="1">
      <c r="A11" s="37" t="s">
        <v>29</v>
      </c>
      <c r="B11" s="72">
        <v>1094</v>
      </c>
      <c r="C11" s="16">
        <v>1094</v>
      </c>
      <c r="D11" s="101">
        <f t="shared" si="0"/>
        <v>100</v>
      </c>
      <c r="E11" s="98">
        <v>34</v>
      </c>
      <c r="F11" s="16">
        <v>29</v>
      </c>
      <c r="G11" s="38">
        <f t="shared" si="1"/>
        <v>85.3</v>
      </c>
    </row>
    <row r="12" spans="1:7" ht="38.25" customHeight="1">
      <c r="A12" s="37" t="s">
        <v>5</v>
      </c>
      <c r="B12" s="72">
        <v>15443</v>
      </c>
      <c r="C12" s="16">
        <v>14122</v>
      </c>
      <c r="D12" s="101">
        <f t="shared" si="0"/>
        <v>91.4</v>
      </c>
      <c r="E12" s="98">
        <v>1951</v>
      </c>
      <c r="F12" s="16">
        <v>1465</v>
      </c>
      <c r="G12" s="38">
        <f t="shared" si="1"/>
        <v>75.1</v>
      </c>
    </row>
    <row r="13" spans="1:7" ht="75" customHeight="1">
      <c r="A13" s="37" t="s">
        <v>6</v>
      </c>
      <c r="B13" s="72">
        <v>17080</v>
      </c>
      <c r="C13" s="16">
        <v>15076</v>
      </c>
      <c r="D13" s="101">
        <f t="shared" si="0"/>
        <v>88.3</v>
      </c>
      <c r="E13" s="98">
        <v>1317</v>
      </c>
      <c r="F13" s="16">
        <v>940</v>
      </c>
      <c r="G13" s="38">
        <f t="shared" si="1"/>
        <v>71.4</v>
      </c>
    </row>
    <row r="14" spans="1:7" ht="43.5" customHeight="1">
      <c r="A14" s="37" t="s">
        <v>33</v>
      </c>
      <c r="B14" s="72">
        <v>9185</v>
      </c>
      <c r="C14" s="16">
        <v>8862</v>
      </c>
      <c r="D14" s="101">
        <f t="shared" si="0"/>
        <v>96.5</v>
      </c>
      <c r="E14" s="98">
        <v>540</v>
      </c>
      <c r="F14" s="16">
        <v>392</v>
      </c>
      <c r="G14" s="38">
        <f t="shared" si="1"/>
        <v>72.6</v>
      </c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5"/>
    </row>
  </sheetData>
  <sheetProtection/>
  <mergeCells count="2">
    <mergeCell ref="A1:G1"/>
    <mergeCell ref="A2:G2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="82" zoomScaleNormal="69" zoomScaleSheetLayoutView="82" zoomScalePageLayoutView="0" workbookViewId="0" topLeftCell="A1">
      <selection activeCell="C6" sqref="C6:G6"/>
    </sheetView>
  </sheetViews>
  <sheetFormatPr defaultColWidth="9.140625" defaultRowHeight="15"/>
  <cols>
    <col min="1" max="1" width="5.7109375" style="39" customWidth="1"/>
    <col min="2" max="2" width="33.421875" style="47" customWidth="1"/>
    <col min="3" max="3" width="13.140625" style="48" customWidth="1"/>
    <col min="4" max="5" width="13.7109375" style="48" customWidth="1"/>
    <col min="6" max="6" width="16.28125" style="39" customWidth="1"/>
    <col min="7" max="7" width="18.57421875" style="50" customWidth="1"/>
    <col min="8" max="8" width="4.57421875" style="39" customWidth="1"/>
    <col min="9" max="16384" width="9.140625" style="39" customWidth="1"/>
  </cols>
  <sheetData>
    <row r="1" spans="2:7" ht="17.25">
      <c r="B1" s="157" t="s">
        <v>106</v>
      </c>
      <c r="C1" s="157"/>
      <c r="D1" s="157"/>
      <c r="E1" s="157"/>
      <c r="F1" s="157"/>
      <c r="G1" s="157"/>
    </row>
    <row r="2" spans="2:7" ht="17.25">
      <c r="B2" s="157" t="s">
        <v>258</v>
      </c>
      <c r="C2" s="157"/>
      <c r="D2" s="157"/>
      <c r="E2" s="157"/>
      <c r="F2" s="157"/>
      <c r="G2" s="157"/>
    </row>
    <row r="3" spans="2:7" ht="17.25">
      <c r="B3" s="157" t="s">
        <v>87</v>
      </c>
      <c r="C3" s="157"/>
      <c r="D3" s="157"/>
      <c r="E3" s="157"/>
      <c r="F3" s="157"/>
      <c r="G3" s="157"/>
    </row>
    <row r="4" spans="1:7" ht="18" customHeight="1" thickBot="1">
      <c r="A4" s="102"/>
      <c r="B4" s="102"/>
      <c r="C4" s="102"/>
      <c r="D4" s="102"/>
      <c r="E4" s="102"/>
      <c r="F4" s="162" t="s">
        <v>238</v>
      </c>
      <c r="G4" s="162"/>
    </row>
    <row r="5" spans="1:7" ht="32.25" customHeight="1" thickTop="1">
      <c r="A5" s="158" t="s">
        <v>40</v>
      </c>
      <c r="B5" s="160" t="s">
        <v>99</v>
      </c>
      <c r="C5" s="154" t="s">
        <v>293</v>
      </c>
      <c r="D5" s="155"/>
      <c r="E5" s="156"/>
      <c r="F5" s="163" t="s">
        <v>259</v>
      </c>
      <c r="G5" s="164"/>
    </row>
    <row r="6" spans="1:7" ht="66" customHeight="1" thickBot="1">
      <c r="A6" s="159"/>
      <c r="B6" s="161"/>
      <c r="C6" s="106" t="s">
        <v>183</v>
      </c>
      <c r="D6" s="106" t="s">
        <v>184</v>
      </c>
      <c r="E6" s="111" t="s">
        <v>39</v>
      </c>
      <c r="F6" s="107" t="s">
        <v>183</v>
      </c>
      <c r="G6" s="106" t="s">
        <v>184</v>
      </c>
    </row>
    <row r="7" spans="1:7" ht="18" thickTop="1">
      <c r="A7" s="103" t="s">
        <v>98</v>
      </c>
      <c r="B7" s="104" t="s">
        <v>67</v>
      </c>
      <c r="C7" s="105">
        <v>1</v>
      </c>
      <c r="D7" s="105">
        <v>2</v>
      </c>
      <c r="E7" s="112">
        <v>3</v>
      </c>
      <c r="F7" s="108">
        <v>4</v>
      </c>
      <c r="G7" s="105">
        <v>5</v>
      </c>
    </row>
    <row r="8" spans="1:7" ht="15">
      <c r="A8" s="44">
        <v>1</v>
      </c>
      <c r="B8" s="73" t="s">
        <v>41</v>
      </c>
      <c r="C8" s="74">
        <v>4233</v>
      </c>
      <c r="D8" s="74">
        <v>1045</v>
      </c>
      <c r="E8" s="113">
        <f aca="true" t="shared" si="0" ref="E8:E57">C8-D8</f>
        <v>3188</v>
      </c>
      <c r="F8" s="109">
        <v>423</v>
      </c>
      <c r="G8" s="74">
        <v>347</v>
      </c>
    </row>
    <row r="9" spans="1:7" s="46" customFormat="1" ht="15">
      <c r="A9" s="44">
        <v>2</v>
      </c>
      <c r="B9" s="73" t="s">
        <v>74</v>
      </c>
      <c r="C9" s="74">
        <v>2137</v>
      </c>
      <c r="D9" s="74">
        <v>1346</v>
      </c>
      <c r="E9" s="113">
        <f t="shared" si="0"/>
        <v>791</v>
      </c>
      <c r="F9" s="109">
        <v>76</v>
      </c>
      <c r="G9" s="74">
        <v>385</v>
      </c>
    </row>
    <row r="10" spans="1:7" s="46" customFormat="1" ht="15">
      <c r="A10" s="44">
        <v>3</v>
      </c>
      <c r="B10" s="73" t="s">
        <v>75</v>
      </c>
      <c r="C10" s="74">
        <v>2035</v>
      </c>
      <c r="D10" s="74">
        <v>945</v>
      </c>
      <c r="E10" s="113">
        <f t="shared" si="0"/>
        <v>1090</v>
      </c>
      <c r="F10" s="109">
        <v>9</v>
      </c>
      <c r="G10" s="74">
        <v>40</v>
      </c>
    </row>
    <row r="11" spans="1:7" s="46" customFormat="1" ht="15">
      <c r="A11" s="44">
        <v>4</v>
      </c>
      <c r="B11" s="73" t="s">
        <v>50</v>
      </c>
      <c r="C11" s="74">
        <v>1965</v>
      </c>
      <c r="D11" s="74">
        <v>441</v>
      </c>
      <c r="E11" s="113">
        <f t="shared" si="0"/>
        <v>1524</v>
      </c>
      <c r="F11" s="109">
        <v>255</v>
      </c>
      <c r="G11" s="74">
        <v>117</v>
      </c>
    </row>
    <row r="12" spans="1:7" s="46" customFormat="1" ht="15">
      <c r="A12" s="44">
        <v>5</v>
      </c>
      <c r="B12" s="73" t="s">
        <v>42</v>
      </c>
      <c r="C12" s="74">
        <v>1863</v>
      </c>
      <c r="D12" s="74">
        <v>689</v>
      </c>
      <c r="E12" s="113">
        <f t="shared" si="0"/>
        <v>1174</v>
      </c>
      <c r="F12" s="109">
        <v>61</v>
      </c>
      <c r="G12" s="74">
        <v>215</v>
      </c>
    </row>
    <row r="13" spans="1:7" s="46" customFormat="1" ht="15">
      <c r="A13" s="44">
        <v>6</v>
      </c>
      <c r="B13" s="73" t="s">
        <v>88</v>
      </c>
      <c r="C13" s="74">
        <v>1564</v>
      </c>
      <c r="D13" s="74">
        <v>687</v>
      </c>
      <c r="E13" s="113">
        <f t="shared" si="0"/>
        <v>877</v>
      </c>
      <c r="F13" s="109">
        <v>75</v>
      </c>
      <c r="G13" s="74">
        <v>187</v>
      </c>
    </row>
    <row r="14" spans="1:7" s="46" customFormat="1" ht="15">
      <c r="A14" s="44">
        <v>7</v>
      </c>
      <c r="B14" s="73" t="s">
        <v>44</v>
      </c>
      <c r="C14" s="74">
        <v>1526</v>
      </c>
      <c r="D14" s="74">
        <v>618</v>
      </c>
      <c r="E14" s="113">
        <f t="shared" si="0"/>
        <v>908</v>
      </c>
      <c r="F14" s="109">
        <v>78</v>
      </c>
      <c r="G14" s="74">
        <v>175</v>
      </c>
    </row>
    <row r="15" spans="1:7" s="46" customFormat="1" ht="15">
      <c r="A15" s="44">
        <v>8</v>
      </c>
      <c r="B15" s="73" t="s">
        <v>43</v>
      </c>
      <c r="C15" s="74">
        <v>1369</v>
      </c>
      <c r="D15" s="74">
        <v>579</v>
      </c>
      <c r="E15" s="113">
        <f t="shared" si="0"/>
        <v>790</v>
      </c>
      <c r="F15" s="109">
        <v>164</v>
      </c>
      <c r="G15" s="74">
        <v>185</v>
      </c>
    </row>
    <row r="16" spans="1:7" s="46" customFormat="1" ht="30.75">
      <c r="A16" s="44">
        <v>9</v>
      </c>
      <c r="B16" s="73" t="s">
        <v>46</v>
      </c>
      <c r="C16" s="74">
        <v>1199</v>
      </c>
      <c r="D16" s="74">
        <v>441</v>
      </c>
      <c r="E16" s="113">
        <f t="shared" si="0"/>
        <v>758</v>
      </c>
      <c r="F16" s="109">
        <v>49</v>
      </c>
      <c r="G16" s="74">
        <v>140</v>
      </c>
    </row>
    <row r="17" spans="1:7" s="46" customFormat="1" ht="30.75">
      <c r="A17" s="44">
        <v>10</v>
      </c>
      <c r="B17" s="73" t="s">
        <v>76</v>
      </c>
      <c r="C17" s="74">
        <v>1181</v>
      </c>
      <c r="D17" s="74">
        <v>933</v>
      </c>
      <c r="E17" s="113">
        <f t="shared" si="0"/>
        <v>248</v>
      </c>
      <c r="F17" s="109">
        <v>26</v>
      </c>
      <c r="G17" s="74">
        <v>272</v>
      </c>
    </row>
    <row r="18" spans="1:7" s="46" customFormat="1" ht="15">
      <c r="A18" s="44">
        <v>11</v>
      </c>
      <c r="B18" s="73" t="s">
        <v>86</v>
      </c>
      <c r="C18" s="74">
        <v>1112</v>
      </c>
      <c r="D18" s="74">
        <v>708</v>
      </c>
      <c r="E18" s="113">
        <f t="shared" si="0"/>
        <v>404</v>
      </c>
      <c r="F18" s="109">
        <v>17</v>
      </c>
      <c r="G18" s="74">
        <v>249</v>
      </c>
    </row>
    <row r="19" spans="1:7" s="46" customFormat="1" ht="15">
      <c r="A19" s="44">
        <v>12</v>
      </c>
      <c r="B19" s="73" t="s">
        <v>45</v>
      </c>
      <c r="C19" s="74">
        <v>1092</v>
      </c>
      <c r="D19" s="74">
        <v>997</v>
      </c>
      <c r="E19" s="113">
        <f t="shared" si="0"/>
        <v>95</v>
      </c>
      <c r="F19" s="109">
        <v>39</v>
      </c>
      <c r="G19" s="74">
        <v>315</v>
      </c>
    </row>
    <row r="20" spans="1:7" s="46" customFormat="1" ht="46.5">
      <c r="A20" s="44">
        <v>13</v>
      </c>
      <c r="B20" s="73" t="s">
        <v>95</v>
      </c>
      <c r="C20" s="74">
        <v>1005</v>
      </c>
      <c r="D20" s="74">
        <v>195</v>
      </c>
      <c r="E20" s="113">
        <f t="shared" si="0"/>
        <v>810</v>
      </c>
      <c r="F20" s="109">
        <v>136</v>
      </c>
      <c r="G20" s="74">
        <v>52</v>
      </c>
    </row>
    <row r="21" spans="1:7" s="46" customFormat="1" ht="30.75">
      <c r="A21" s="44">
        <v>14</v>
      </c>
      <c r="B21" s="73" t="s">
        <v>158</v>
      </c>
      <c r="C21" s="74">
        <v>912</v>
      </c>
      <c r="D21" s="74">
        <v>478</v>
      </c>
      <c r="E21" s="113">
        <f t="shared" si="0"/>
        <v>434</v>
      </c>
      <c r="F21" s="109">
        <v>14</v>
      </c>
      <c r="G21" s="74">
        <v>139</v>
      </c>
    </row>
    <row r="22" spans="1:7" s="46" customFormat="1" ht="15">
      <c r="A22" s="44">
        <v>15</v>
      </c>
      <c r="B22" s="73" t="s">
        <v>68</v>
      </c>
      <c r="C22" s="74">
        <v>856</v>
      </c>
      <c r="D22" s="74">
        <v>566</v>
      </c>
      <c r="E22" s="113">
        <f t="shared" si="0"/>
        <v>290</v>
      </c>
      <c r="F22" s="109">
        <v>29</v>
      </c>
      <c r="G22" s="74">
        <v>171</v>
      </c>
    </row>
    <row r="23" spans="1:7" s="46" customFormat="1" ht="15">
      <c r="A23" s="44">
        <v>16</v>
      </c>
      <c r="B23" s="73" t="s">
        <v>57</v>
      </c>
      <c r="C23" s="74">
        <v>830</v>
      </c>
      <c r="D23" s="74">
        <v>189</v>
      </c>
      <c r="E23" s="113">
        <f t="shared" si="0"/>
        <v>641</v>
      </c>
      <c r="F23" s="109">
        <v>45</v>
      </c>
      <c r="G23" s="74">
        <v>47</v>
      </c>
    </row>
    <row r="24" spans="1:7" s="46" customFormat="1" ht="15">
      <c r="A24" s="44">
        <v>17</v>
      </c>
      <c r="B24" s="73" t="s">
        <v>219</v>
      </c>
      <c r="C24" s="74">
        <v>784</v>
      </c>
      <c r="D24" s="74">
        <v>330</v>
      </c>
      <c r="E24" s="113">
        <f t="shared" si="0"/>
        <v>454</v>
      </c>
      <c r="F24" s="109">
        <v>1</v>
      </c>
      <c r="G24" s="74">
        <v>20</v>
      </c>
    </row>
    <row r="25" spans="1:7" s="46" customFormat="1" ht="15">
      <c r="A25" s="44">
        <v>18</v>
      </c>
      <c r="B25" s="73" t="s">
        <v>55</v>
      </c>
      <c r="C25" s="74">
        <v>736</v>
      </c>
      <c r="D25" s="74">
        <v>254</v>
      </c>
      <c r="E25" s="113">
        <f t="shared" si="0"/>
        <v>482</v>
      </c>
      <c r="F25" s="109">
        <v>72</v>
      </c>
      <c r="G25" s="74">
        <v>82</v>
      </c>
    </row>
    <row r="26" spans="1:7" s="46" customFormat="1" ht="15">
      <c r="A26" s="44">
        <v>19</v>
      </c>
      <c r="B26" s="73" t="s">
        <v>48</v>
      </c>
      <c r="C26" s="74">
        <v>718</v>
      </c>
      <c r="D26" s="74">
        <v>190</v>
      </c>
      <c r="E26" s="113">
        <f t="shared" si="0"/>
        <v>528</v>
      </c>
      <c r="F26" s="109">
        <v>20</v>
      </c>
      <c r="G26" s="74">
        <v>56</v>
      </c>
    </row>
    <row r="27" spans="1:7" s="46" customFormat="1" ht="15">
      <c r="A27" s="44">
        <v>20</v>
      </c>
      <c r="B27" s="73" t="s">
        <v>49</v>
      </c>
      <c r="C27" s="74">
        <v>707</v>
      </c>
      <c r="D27" s="74">
        <v>358</v>
      </c>
      <c r="E27" s="113">
        <f t="shared" si="0"/>
        <v>349</v>
      </c>
      <c r="F27" s="109">
        <v>8</v>
      </c>
      <c r="G27" s="74">
        <v>124</v>
      </c>
    </row>
    <row r="28" spans="1:7" s="46" customFormat="1" ht="15">
      <c r="A28" s="44">
        <v>21</v>
      </c>
      <c r="B28" s="73" t="s">
        <v>52</v>
      </c>
      <c r="C28" s="74">
        <v>654</v>
      </c>
      <c r="D28" s="74">
        <v>221</v>
      </c>
      <c r="E28" s="113">
        <f t="shared" si="0"/>
        <v>433</v>
      </c>
      <c r="F28" s="109">
        <v>10</v>
      </c>
      <c r="G28" s="74">
        <v>77</v>
      </c>
    </row>
    <row r="29" spans="1:7" s="46" customFormat="1" ht="15">
      <c r="A29" s="44">
        <v>22</v>
      </c>
      <c r="B29" s="73" t="s">
        <v>78</v>
      </c>
      <c r="C29" s="74">
        <v>648</v>
      </c>
      <c r="D29" s="74">
        <v>810</v>
      </c>
      <c r="E29" s="113">
        <f t="shared" si="0"/>
        <v>-162</v>
      </c>
      <c r="F29" s="109">
        <v>20</v>
      </c>
      <c r="G29" s="74">
        <v>237</v>
      </c>
    </row>
    <row r="30" spans="1:7" s="46" customFormat="1" ht="15">
      <c r="A30" s="44">
        <v>23</v>
      </c>
      <c r="B30" s="73" t="s">
        <v>58</v>
      </c>
      <c r="C30" s="74">
        <v>624</v>
      </c>
      <c r="D30" s="74">
        <v>433</v>
      </c>
      <c r="E30" s="113">
        <f t="shared" si="0"/>
        <v>191</v>
      </c>
      <c r="F30" s="109">
        <v>21</v>
      </c>
      <c r="G30" s="74">
        <v>155</v>
      </c>
    </row>
    <row r="31" spans="1:7" s="46" customFormat="1" ht="15">
      <c r="A31" s="44">
        <v>24</v>
      </c>
      <c r="B31" s="73" t="s">
        <v>51</v>
      </c>
      <c r="C31" s="74">
        <v>561</v>
      </c>
      <c r="D31" s="74">
        <v>72</v>
      </c>
      <c r="E31" s="113">
        <f t="shared" si="0"/>
        <v>489</v>
      </c>
      <c r="F31" s="109">
        <v>57</v>
      </c>
      <c r="G31" s="74">
        <v>27</v>
      </c>
    </row>
    <row r="32" spans="1:7" s="46" customFormat="1" ht="15">
      <c r="A32" s="44">
        <v>25</v>
      </c>
      <c r="B32" s="63" t="s">
        <v>47</v>
      </c>
      <c r="C32" s="74">
        <v>535</v>
      </c>
      <c r="D32" s="74">
        <v>245</v>
      </c>
      <c r="E32" s="113">
        <f t="shared" si="0"/>
        <v>290</v>
      </c>
      <c r="F32" s="109">
        <v>54</v>
      </c>
      <c r="G32" s="74">
        <v>56</v>
      </c>
    </row>
    <row r="33" spans="1:7" s="46" customFormat="1" ht="61.5">
      <c r="A33" s="44">
        <v>26</v>
      </c>
      <c r="B33" s="73" t="s">
        <v>91</v>
      </c>
      <c r="C33" s="74">
        <v>534</v>
      </c>
      <c r="D33" s="74">
        <v>474</v>
      </c>
      <c r="E33" s="113">
        <f t="shared" si="0"/>
        <v>60</v>
      </c>
      <c r="F33" s="109">
        <v>25</v>
      </c>
      <c r="G33" s="74">
        <v>214</v>
      </c>
    </row>
    <row r="34" spans="1:7" s="46" customFormat="1" ht="15">
      <c r="A34" s="44">
        <v>27</v>
      </c>
      <c r="B34" s="73" t="s">
        <v>62</v>
      </c>
      <c r="C34" s="74">
        <v>532</v>
      </c>
      <c r="D34" s="74">
        <v>323</v>
      </c>
      <c r="E34" s="113">
        <f t="shared" si="0"/>
        <v>209</v>
      </c>
      <c r="F34" s="109">
        <v>14</v>
      </c>
      <c r="G34" s="74">
        <v>113</v>
      </c>
    </row>
    <row r="35" spans="1:7" s="46" customFormat="1" ht="15">
      <c r="A35" s="44">
        <v>28</v>
      </c>
      <c r="B35" s="73" t="s">
        <v>60</v>
      </c>
      <c r="C35" s="74">
        <v>530</v>
      </c>
      <c r="D35" s="74">
        <v>246</v>
      </c>
      <c r="E35" s="113">
        <f t="shared" si="0"/>
        <v>284</v>
      </c>
      <c r="F35" s="109">
        <v>22</v>
      </c>
      <c r="G35" s="74">
        <v>64</v>
      </c>
    </row>
    <row r="36" spans="1:7" s="46" customFormat="1" ht="15">
      <c r="A36" s="44">
        <v>29</v>
      </c>
      <c r="B36" s="73" t="s">
        <v>56</v>
      </c>
      <c r="C36" s="74">
        <v>519</v>
      </c>
      <c r="D36" s="74">
        <v>205</v>
      </c>
      <c r="E36" s="113">
        <f t="shared" si="0"/>
        <v>314</v>
      </c>
      <c r="F36" s="109">
        <v>18</v>
      </c>
      <c r="G36" s="74">
        <v>45</v>
      </c>
    </row>
    <row r="37" spans="1:7" s="46" customFormat="1" ht="30.75">
      <c r="A37" s="44">
        <v>30</v>
      </c>
      <c r="B37" s="73" t="s">
        <v>84</v>
      </c>
      <c r="C37" s="74">
        <v>452</v>
      </c>
      <c r="D37" s="74">
        <v>167</v>
      </c>
      <c r="E37" s="113">
        <f t="shared" si="0"/>
        <v>285</v>
      </c>
      <c r="F37" s="109">
        <v>16</v>
      </c>
      <c r="G37" s="74">
        <v>47</v>
      </c>
    </row>
    <row r="38" spans="1:7" s="46" customFormat="1" ht="15">
      <c r="A38" s="44">
        <v>31</v>
      </c>
      <c r="B38" s="73" t="s">
        <v>114</v>
      </c>
      <c r="C38" s="74">
        <v>435</v>
      </c>
      <c r="D38" s="74">
        <v>118</v>
      </c>
      <c r="E38" s="113">
        <f t="shared" si="0"/>
        <v>317</v>
      </c>
      <c r="F38" s="109">
        <v>16</v>
      </c>
      <c r="G38" s="74">
        <v>27</v>
      </c>
    </row>
    <row r="39" spans="1:7" s="46" customFormat="1" ht="15">
      <c r="A39" s="44">
        <v>32</v>
      </c>
      <c r="B39" s="73" t="s">
        <v>90</v>
      </c>
      <c r="C39" s="74">
        <v>415</v>
      </c>
      <c r="D39" s="74">
        <v>111</v>
      </c>
      <c r="E39" s="113">
        <f t="shared" si="0"/>
        <v>304</v>
      </c>
      <c r="F39" s="109">
        <v>59</v>
      </c>
      <c r="G39" s="74">
        <v>41</v>
      </c>
    </row>
    <row r="40" spans="1:7" s="46" customFormat="1" ht="15">
      <c r="A40" s="44">
        <v>33</v>
      </c>
      <c r="B40" s="73" t="s">
        <v>61</v>
      </c>
      <c r="C40" s="74">
        <v>413</v>
      </c>
      <c r="D40" s="74">
        <v>171</v>
      </c>
      <c r="E40" s="113">
        <f t="shared" si="0"/>
        <v>242</v>
      </c>
      <c r="F40" s="109">
        <v>19</v>
      </c>
      <c r="G40" s="74">
        <v>58</v>
      </c>
    </row>
    <row r="41" spans="1:7" s="46" customFormat="1" ht="15">
      <c r="A41" s="44">
        <v>34</v>
      </c>
      <c r="B41" s="73" t="s">
        <v>163</v>
      </c>
      <c r="C41" s="74">
        <v>413</v>
      </c>
      <c r="D41" s="74">
        <v>459</v>
      </c>
      <c r="E41" s="113">
        <f t="shared" si="0"/>
        <v>-46</v>
      </c>
      <c r="F41" s="109">
        <v>0</v>
      </c>
      <c r="G41" s="74">
        <v>254</v>
      </c>
    </row>
    <row r="42" spans="1:7" s="46" customFormat="1" ht="15">
      <c r="A42" s="44">
        <v>35</v>
      </c>
      <c r="B42" s="73" t="s">
        <v>233</v>
      </c>
      <c r="C42" s="74">
        <v>407</v>
      </c>
      <c r="D42" s="74">
        <v>272</v>
      </c>
      <c r="E42" s="113">
        <f t="shared" si="0"/>
        <v>135</v>
      </c>
      <c r="F42" s="109">
        <v>3</v>
      </c>
      <c r="G42" s="74">
        <v>15</v>
      </c>
    </row>
    <row r="43" spans="1:7" s="46" customFormat="1" ht="46.5">
      <c r="A43" s="44">
        <v>36</v>
      </c>
      <c r="B43" s="73" t="s">
        <v>53</v>
      </c>
      <c r="C43" s="74">
        <v>390</v>
      </c>
      <c r="D43" s="74">
        <v>95</v>
      </c>
      <c r="E43" s="113">
        <f t="shared" si="0"/>
        <v>295</v>
      </c>
      <c r="F43" s="109">
        <v>57</v>
      </c>
      <c r="G43" s="74">
        <v>43</v>
      </c>
    </row>
    <row r="44" spans="1:7" s="46" customFormat="1" ht="15">
      <c r="A44" s="44">
        <v>37</v>
      </c>
      <c r="B44" s="73" t="s">
        <v>54</v>
      </c>
      <c r="C44" s="75">
        <v>383</v>
      </c>
      <c r="D44" s="75">
        <v>232</v>
      </c>
      <c r="E44" s="113">
        <f t="shared" si="0"/>
        <v>151</v>
      </c>
      <c r="F44" s="110">
        <v>10</v>
      </c>
      <c r="G44" s="75">
        <v>77</v>
      </c>
    </row>
    <row r="45" spans="1:7" s="46" customFormat="1" ht="15">
      <c r="A45" s="44">
        <v>38</v>
      </c>
      <c r="B45" s="73" t="s">
        <v>115</v>
      </c>
      <c r="C45" s="75">
        <v>377</v>
      </c>
      <c r="D45" s="75">
        <v>76</v>
      </c>
      <c r="E45" s="113">
        <f t="shared" si="0"/>
        <v>301</v>
      </c>
      <c r="F45" s="110">
        <v>67</v>
      </c>
      <c r="G45" s="75">
        <v>25</v>
      </c>
    </row>
    <row r="46" spans="1:7" s="46" customFormat="1" ht="15">
      <c r="A46" s="44">
        <v>39</v>
      </c>
      <c r="B46" s="73" t="s">
        <v>69</v>
      </c>
      <c r="C46" s="75">
        <v>375</v>
      </c>
      <c r="D46" s="75">
        <v>329</v>
      </c>
      <c r="E46" s="113">
        <f t="shared" si="0"/>
        <v>46</v>
      </c>
      <c r="F46" s="110">
        <v>27</v>
      </c>
      <c r="G46" s="75">
        <v>127</v>
      </c>
    </row>
    <row r="47" spans="1:7" s="46" customFormat="1" ht="46.5">
      <c r="A47" s="44">
        <v>40</v>
      </c>
      <c r="B47" s="73" t="s">
        <v>159</v>
      </c>
      <c r="C47" s="75">
        <v>365</v>
      </c>
      <c r="D47" s="75">
        <v>142</v>
      </c>
      <c r="E47" s="113">
        <f t="shared" si="0"/>
        <v>223</v>
      </c>
      <c r="F47" s="110">
        <v>12</v>
      </c>
      <c r="G47" s="75">
        <v>43</v>
      </c>
    </row>
    <row r="48" spans="1:7" s="46" customFormat="1" ht="15">
      <c r="A48" s="44">
        <v>41</v>
      </c>
      <c r="B48" s="73" t="s">
        <v>64</v>
      </c>
      <c r="C48" s="75">
        <v>347</v>
      </c>
      <c r="D48" s="75">
        <v>69</v>
      </c>
      <c r="E48" s="113">
        <f t="shared" si="0"/>
        <v>278</v>
      </c>
      <c r="F48" s="110">
        <v>29</v>
      </c>
      <c r="G48" s="75">
        <v>22</v>
      </c>
    </row>
    <row r="49" spans="1:7" s="46" customFormat="1" ht="30.75">
      <c r="A49" s="44">
        <v>42</v>
      </c>
      <c r="B49" s="73" t="s">
        <v>92</v>
      </c>
      <c r="C49" s="75">
        <v>332</v>
      </c>
      <c r="D49" s="75">
        <v>115</v>
      </c>
      <c r="E49" s="113">
        <f t="shared" si="0"/>
        <v>217</v>
      </c>
      <c r="F49" s="110">
        <v>43</v>
      </c>
      <c r="G49" s="75">
        <v>25</v>
      </c>
    </row>
    <row r="50" spans="1:7" s="46" customFormat="1" ht="30.75">
      <c r="A50" s="44">
        <v>43</v>
      </c>
      <c r="B50" s="73" t="s">
        <v>94</v>
      </c>
      <c r="C50" s="75">
        <v>331</v>
      </c>
      <c r="D50" s="75">
        <v>45</v>
      </c>
      <c r="E50" s="113">
        <f t="shared" si="0"/>
        <v>286</v>
      </c>
      <c r="F50" s="110">
        <v>132</v>
      </c>
      <c r="G50" s="75">
        <v>20</v>
      </c>
    </row>
    <row r="51" spans="1:7" s="46" customFormat="1" ht="30.75">
      <c r="A51" s="44">
        <v>44</v>
      </c>
      <c r="B51" s="73" t="s">
        <v>89</v>
      </c>
      <c r="C51" s="75">
        <v>331</v>
      </c>
      <c r="D51" s="75">
        <v>93</v>
      </c>
      <c r="E51" s="113">
        <f t="shared" si="0"/>
        <v>238</v>
      </c>
      <c r="F51" s="110">
        <v>18</v>
      </c>
      <c r="G51" s="75">
        <v>33</v>
      </c>
    </row>
    <row r="52" spans="1:7" s="46" customFormat="1" ht="15">
      <c r="A52" s="44">
        <v>45</v>
      </c>
      <c r="B52" s="73" t="s">
        <v>83</v>
      </c>
      <c r="C52" s="75">
        <v>329</v>
      </c>
      <c r="D52" s="75">
        <v>121</v>
      </c>
      <c r="E52" s="113">
        <f t="shared" si="0"/>
        <v>208</v>
      </c>
      <c r="F52" s="110">
        <v>44</v>
      </c>
      <c r="G52" s="75">
        <v>35</v>
      </c>
    </row>
    <row r="53" spans="1:7" s="46" customFormat="1" ht="15">
      <c r="A53" s="44">
        <v>46</v>
      </c>
      <c r="B53" s="73" t="s">
        <v>154</v>
      </c>
      <c r="C53" s="75">
        <v>328</v>
      </c>
      <c r="D53" s="75">
        <v>177</v>
      </c>
      <c r="E53" s="113">
        <f t="shared" si="0"/>
        <v>151</v>
      </c>
      <c r="F53" s="110">
        <v>6</v>
      </c>
      <c r="G53" s="75">
        <v>59</v>
      </c>
    </row>
    <row r="54" spans="1:7" s="46" customFormat="1" ht="15">
      <c r="A54" s="44">
        <v>47</v>
      </c>
      <c r="B54" s="73" t="s">
        <v>122</v>
      </c>
      <c r="C54" s="75">
        <v>325</v>
      </c>
      <c r="D54" s="75">
        <v>53</v>
      </c>
      <c r="E54" s="113">
        <f t="shared" si="0"/>
        <v>272</v>
      </c>
      <c r="F54" s="110">
        <v>40</v>
      </c>
      <c r="G54" s="75">
        <v>19</v>
      </c>
    </row>
    <row r="55" spans="1:7" s="46" customFormat="1" ht="15">
      <c r="A55" s="44">
        <v>48</v>
      </c>
      <c r="B55" s="73" t="s">
        <v>77</v>
      </c>
      <c r="C55" s="75">
        <v>300</v>
      </c>
      <c r="D55" s="75">
        <v>159</v>
      </c>
      <c r="E55" s="113">
        <f t="shared" si="0"/>
        <v>141</v>
      </c>
      <c r="F55" s="110">
        <v>4</v>
      </c>
      <c r="G55" s="75">
        <v>58</v>
      </c>
    </row>
    <row r="56" spans="1:7" s="46" customFormat="1" ht="15">
      <c r="A56" s="44">
        <v>49</v>
      </c>
      <c r="B56" s="73" t="s">
        <v>85</v>
      </c>
      <c r="C56" s="75">
        <v>298</v>
      </c>
      <c r="D56" s="75">
        <v>117</v>
      </c>
      <c r="E56" s="113">
        <f t="shared" si="0"/>
        <v>181</v>
      </c>
      <c r="F56" s="110">
        <v>16</v>
      </c>
      <c r="G56" s="75">
        <v>32</v>
      </c>
    </row>
    <row r="57" spans="1:7" s="46" customFormat="1" ht="15">
      <c r="A57" s="44">
        <v>50</v>
      </c>
      <c r="B57" s="73" t="s">
        <v>121</v>
      </c>
      <c r="C57" s="75">
        <v>294</v>
      </c>
      <c r="D57" s="75">
        <v>117</v>
      </c>
      <c r="E57" s="113">
        <f t="shared" si="0"/>
        <v>177</v>
      </c>
      <c r="F57" s="110">
        <v>28</v>
      </c>
      <c r="G57" s="75">
        <v>40</v>
      </c>
    </row>
    <row r="58" ht="18">
      <c r="G58" s="49"/>
    </row>
    <row r="59" ht="18">
      <c r="G59" s="49"/>
    </row>
    <row r="60" ht="18">
      <c r="G60" s="49"/>
    </row>
    <row r="61" ht="18">
      <c r="G61" s="49"/>
    </row>
    <row r="62" ht="18">
      <c r="G62" s="49"/>
    </row>
    <row r="63" ht="18">
      <c r="G63" s="49"/>
    </row>
    <row r="64" ht="18">
      <c r="G64" s="49"/>
    </row>
    <row r="65" ht="18">
      <c r="G65" s="49"/>
    </row>
    <row r="66" ht="18">
      <c r="G66" s="49"/>
    </row>
    <row r="67" ht="18">
      <c r="G67" s="49"/>
    </row>
    <row r="68" ht="18">
      <c r="G68" s="49"/>
    </row>
    <row r="69" ht="18">
      <c r="G69" s="49"/>
    </row>
  </sheetData>
  <sheetProtection/>
  <mergeCells count="8">
    <mergeCell ref="C5:E5"/>
    <mergeCell ref="B1:G1"/>
    <mergeCell ref="B2:G2"/>
    <mergeCell ref="B3:G3"/>
    <mergeCell ref="A5:A6"/>
    <mergeCell ref="B5:B6"/>
    <mergeCell ref="F4:G4"/>
    <mergeCell ref="F5:G5"/>
  </mergeCells>
  <printOptions horizontalCentered="1"/>
  <pageMargins left="0.1968503937007874" right="0.1968503937007874" top="0.7086614173228347" bottom="0.5905511811023623" header="0" footer="0"/>
  <pageSetup horizontalDpi="600" verticalDpi="600" orientation="portrait" paperSize="9" scale="69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5"/>
  <sheetViews>
    <sheetView view="pageBreakPreview" zoomScale="75" zoomScaleNormal="75" zoomScaleSheetLayoutView="75" workbookViewId="0" topLeftCell="A1">
      <selection activeCell="B6" sqref="B6:F6"/>
    </sheetView>
  </sheetViews>
  <sheetFormatPr defaultColWidth="8.8515625" defaultRowHeight="15"/>
  <cols>
    <col min="1" max="1" width="36.8515625" style="39" customWidth="1"/>
    <col min="2" max="2" width="10.28125" style="39" customWidth="1"/>
    <col min="3" max="3" width="13.8515625" style="40" customWidth="1"/>
    <col min="4" max="4" width="13.421875" style="40" customWidth="1"/>
    <col min="5" max="5" width="15.421875" style="40" customWidth="1"/>
    <col min="6" max="6" width="14.57421875" style="40" customWidth="1"/>
    <col min="7" max="7" width="4.140625" style="39" customWidth="1"/>
    <col min="8" max="16384" width="8.8515625" style="39" customWidth="1"/>
  </cols>
  <sheetData>
    <row r="1" spans="1:6" ht="15">
      <c r="A1" s="165" t="s">
        <v>102</v>
      </c>
      <c r="B1" s="165"/>
      <c r="C1" s="165"/>
      <c r="D1" s="165"/>
      <c r="E1" s="165"/>
      <c r="F1" s="165"/>
    </row>
    <row r="2" spans="1:6" ht="15">
      <c r="A2" s="165" t="s">
        <v>258</v>
      </c>
      <c r="B2" s="165"/>
      <c r="C2" s="165"/>
      <c r="D2" s="165"/>
      <c r="E2" s="165"/>
      <c r="F2" s="165"/>
    </row>
    <row r="3" spans="1:6" ht="15">
      <c r="A3" s="166" t="s">
        <v>66</v>
      </c>
      <c r="B3" s="166"/>
      <c r="C3" s="166"/>
      <c r="D3" s="166"/>
      <c r="E3" s="166"/>
      <c r="F3" s="166"/>
    </row>
    <row r="4" spans="2:6" ht="15.75" thickBot="1">
      <c r="B4" s="50"/>
      <c r="C4" s="43"/>
      <c r="E4" s="171" t="s">
        <v>238</v>
      </c>
      <c r="F4" s="171"/>
    </row>
    <row r="5" spans="1:6" ht="30" customHeight="1" thickTop="1">
      <c r="A5" s="167" t="s">
        <v>38</v>
      </c>
      <c r="B5" s="172" t="s">
        <v>293</v>
      </c>
      <c r="C5" s="173"/>
      <c r="D5" s="174"/>
      <c r="E5" s="169" t="s">
        <v>259</v>
      </c>
      <c r="F5" s="170"/>
    </row>
    <row r="6" spans="1:6" ht="85.5" customHeight="1" thickBot="1">
      <c r="A6" s="168"/>
      <c r="B6" s="133" t="s">
        <v>183</v>
      </c>
      <c r="C6" s="133" t="s">
        <v>184</v>
      </c>
      <c r="D6" s="134" t="s">
        <v>39</v>
      </c>
      <c r="E6" s="135" t="s">
        <v>185</v>
      </c>
      <c r="F6" s="129" t="s">
        <v>184</v>
      </c>
    </row>
    <row r="7" spans="1:6" ht="15.75" thickTop="1">
      <c r="A7" s="114" t="s">
        <v>98</v>
      </c>
      <c r="B7" s="114">
        <v>1</v>
      </c>
      <c r="C7" s="115">
        <v>2</v>
      </c>
      <c r="D7" s="117">
        <v>3</v>
      </c>
      <c r="E7" s="116">
        <v>4</v>
      </c>
      <c r="F7" s="115">
        <v>5</v>
      </c>
    </row>
    <row r="8" spans="1:6" ht="15">
      <c r="A8" s="175" t="s">
        <v>28</v>
      </c>
      <c r="B8" s="175"/>
      <c r="C8" s="175"/>
      <c r="D8" s="175"/>
      <c r="E8" s="175"/>
      <c r="F8" s="175"/>
    </row>
    <row r="9" spans="1:6" ht="15">
      <c r="A9" s="64" t="s">
        <v>78</v>
      </c>
      <c r="B9" s="65">
        <v>648</v>
      </c>
      <c r="C9" s="45">
        <v>810</v>
      </c>
      <c r="D9" s="113">
        <f aca="true" t="shared" si="0" ref="D9:D72">B9-C9</f>
        <v>-162</v>
      </c>
      <c r="E9" s="118">
        <v>20</v>
      </c>
      <c r="F9" s="66">
        <v>237</v>
      </c>
    </row>
    <row r="10" spans="1:6" ht="15">
      <c r="A10" s="67" t="s">
        <v>65</v>
      </c>
      <c r="B10" s="65">
        <v>227</v>
      </c>
      <c r="C10" s="45">
        <v>291</v>
      </c>
      <c r="D10" s="113">
        <f t="shared" si="0"/>
        <v>-64</v>
      </c>
      <c r="E10" s="118">
        <v>16</v>
      </c>
      <c r="F10" s="66">
        <v>102</v>
      </c>
    </row>
    <row r="11" spans="1:6" ht="15">
      <c r="A11" s="67" t="s">
        <v>93</v>
      </c>
      <c r="B11" s="65">
        <v>218</v>
      </c>
      <c r="C11" s="45">
        <v>316</v>
      </c>
      <c r="D11" s="113">
        <f t="shared" si="0"/>
        <v>-98</v>
      </c>
      <c r="E11" s="118">
        <v>6</v>
      </c>
      <c r="F11" s="66">
        <v>99</v>
      </c>
    </row>
    <row r="12" spans="1:6" ht="15">
      <c r="A12" s="67" t="s">
        <v>196</v>
      </c>
      <c r="B12" s="65">
        <v>208</v>
      </c>
      <c r="C12" s="45">
        <v>58</v>
      </c>
      <c r="D12" s="113">
        <f t="shared" si="0"/>
        <v>150</v>
      </c>
      <c r="E12" s="118">
        <v>17</v>
      </c>
      <c r="F12" s="66">
        <v>16</v>
      </c>
    </row>
    <row r="13" spans="1:6" ht="15">
      <c r="A13" s="67" t="s">
        <v>81</v>
      </c>
      <c r="B13" s="65">
        <v>192</v>
      </c>
      <c r="C13" s="45">
        <v>106</v>
      </c>
      <c r="D13" s="113">
        <f t="shared" si="0"/>
        <v>86</v>
      </c>
      <c r="E13" s="118">
        <v>11</v>
      </c>
      <c r="F13" s="66">
        <v>32</v>
      </c>
    </row>
    <row r="14" spans="1:6" ht="30.75">
      <c r="A14" s="64" t="s">
        <v>160</v>
      </c>
      <c r="B14" s="65">
        <v>164</v>
      </c>
      <c r="C14" s="45">
        <v>130</v>
      </c>
      <c r="D14" s="113">
        <f t="shared" si="0"/>
        <v>34</v>
      </c>
      <c r="E14" s="118">
        <v>0</v>
      </c>
      <c r="F14" s="66">
        <v>36</v>
      </c>
    </row>
    <row r="15" spans="1:6" ht="15">
      <c r="A15" s="67" t="s">
        <v>80</v>
      </c>
      <c r="B15" s="65">
        <v>153</v>
      </c>
      <c r="C15" s="45">
        <v>283</v>
      </c>
      <c r="D15" s="113">
        <f t="shared" si="0"/>
        <v>-130</v>
      </c>
      <c r="E15" s="118">
        <v>1</v>
      </c>
      <c r="F15" s="66">
        <v>99</v>
      </c>
    </row>
    <row r="16" spans="1:6" ht="30.75">
      <c r="A16" s="64" t="s">
        <v>141</v>
      </c>
      <c r="B16" s="65">
        <v>137</v>
      </c>
      <c r="C16" s="45">
        <v>729</v>
      </c>
      <c r="D16" s="113">
        <f t="shared" si="0"/>
        <v>-592</v>
      </c>
      <c r="E16" s="118">
        <v>3</v>
      </c>
      <c r="F16" s="66">
        <v>230</v>
      </c>
    </row>
    <row r="17" spans="1:6" ht="15">
      <c r="A17" s="67" t="s">
        <v>79</v>
      </c>
      <c r="B17" s="65">
        <v>129</v>
      </c>
      <c r="C17" s="45">
        <v>102</v>
      </c>
      <c r="D17" s="113">
        <f t="shared" si="0"/>
        <v>27</v>
      </c>
      <c r="E17" s="118">
        <v>3</v>
      </c>
      <c r="F17" s="66">
        <v>33</v>
      </c>
    </row>
    <row r="18" spans="1:6" ht="15">
      <c r="A18" s="67" t="s">
        <v>170</v>
      </c>
      <c r="B18" s="65">
        <v>107</v>
      </c>
      <c r="C18" s="45">
        <v>134</v>
      </c>
      <c r="D18" s="113">
        <f t="shared" si="0"/>
        <v>-27</v>
      </c>
      <c r="E18" s="118">
        <v>1</v>
      </c>
      <c r="F18" s="66">
        <v>44</v>
      </c>
    </row>
    <row r="19" spans="1:6" ht="15">
      <c r="A19" s="67" t="s">
        <v>131</v>
      </c>
      <c r="B19" s="65">
        <v>103</v>
      </c>
      <c r="C19" s="65">
        <v>54</v>
      </c>
      <c r="D19" s="113">
        <f t="shared" si="0"/>
        <v>49</v>
      </c>
      <c r="E19" s="119">
        <v>11</v>
      </c>
      <c r="F19" s="66">
        <v>13</v>
      </c>
    </row>
    <row r="20" spans="1:6" ht="15">
      <c r="A20" s="67" t="s">
        <v>174</v>
      </c>
      <c r="B20" s="65">
        <v>97</v>
      </c>
      <c r="C20" s="65">
        <v>122</v>
      </c>
      <c r="D20" s="113">
        <f t="shared" si="0"/>
        <v>-25</v>
      </c>
      <c r="E20" s="119">
        <v>12</v>
      </c>
      <c r="F20" s="66">
        <v>35</v>
      </c>
    </row>
    <row r="21" spans="1:6" ht="15">
      <c r="A21" s="175" t="s">
        <v>2</v>
      </c>
      <c r="B21" s="175"/>
      <c r="C21" s="175"/>
      <c r="D21" s="175"/>
      <c r="E21" s="175"/>
      <c r="F21" s="175"/>
    </row>
    <row r="22" spans="1:6" ht="30.75">
      <c r="A22" s="63" t="s">
        <v>158</v>
      </c>
      <c r="B22" s="65">
        <v>912</v>
      </c>
      <c r="C22" s="45">
        <v>478</v>
      </c>
      <c r="D22" s="113">
        <f t="shared" si="0"/>
        <v>434</v>
      </c>
      <c r="E22" s="118">
        <v>14</v>
      </c>
      <c r="F22" s="66">
        <v>139</v>
      </c>
    </row>
    <row r="23" spans="1:6" ht="15">
      <c r="A23" s="63" t="s">
        <v>115</v>
      </c>
      <c r="B23" s="65">
        <v>377</v>
      </c>
      <c r="C23" s="45">
        <v>76</v>
      </c>
      <c r="D23" s="113">
        <f t="shared" si="0"/>
        <v>301</v>
      </c>
      <c r="E23" s="120">
        <v>67</v>
      </c>
      <c r="F23" s="66">
        <v>25</v>
      </c>
    </row>
    <row r="24" spans="1:6" ht="30.75">
      <c r="A24" s="63" t="s">
        <v>89</v>
      </c>
      <c r="B24" s="65">
        <v>331</v>
      </c>
      <c r="C24" s="45">
        <v>93</v>
      </c>
      <c r="D24" s="113">
        <f t="shared" si="0"/>
        <v>238</v>
      </c>
      <c r="E24" s="118">
        <v>18</v>
      </c>
      <c r="F24" s="66">
        <v>33</v>
      </c>
    </row>
    <row r="25" spans="1:6" ht="15">
      <c r="A25" s="63" t="s">
        <v>187</v>
      </c>
      <c r="B25" s="65">
        <v>288</v>
      </c>
      <c r="C25" s="45">
        <v>94</v>
      </c>
      <c r="D25" s="113">
        <f t="shared" si="0"/>
        <v>194</v>
      </c>
      <c r="E25" s="120">
        <v>0</v>
      </c>
      <c r="F25" s="66">
        <v>27</v>
      </c>
    </row>
    <row r="26" spans="1:6" ht="30.75">
      <c r="A26" s="63" t="s">
        <v>161</v>
      </c>
      <c r="B26" s="65">
        <v>287</v>
      </c>
      <c r="C26" s="45">
        <v>435</v>
      </c>
      <c r="D26" s="113">
        <f t="shared" si="0"/>
        <v>-148</v>
      </c>
      <c r="E26" s="120">
        <v>3</v>
      </c>
      <c r="F26" s="68">
        <v>122</v>
      </c>
    </row>
    <row r="27" spans="1:6" ht="15">
      <c r="A27" s="63" t="s">
        <v>59</v>
      </c>
      <c r="B27" s="65">
        <v>165</v>
      </c>
      <c r="C27" s="45">
        <v>383</v>
      </c>
      <c r="D27" s="113">
        <f t="shared" si="0"/>
        <v>-218</v>
      </c>
      <c r="E27" s="120">
        <v>5</v>
      </c>
      <c r="F27" s="66">
        <v>98</v>
      </c>
    </row>
    <row r="28" spans="1:6" ht="15">
      <c r="A28" s="63" t="s">
        <v>142</v>
      </c>
      <c r="B28" s="65">
        <v>147</v>
      </c>
      <c r="C28" s="45">
        <v>110</v>
      </c>
      <c r="D28" s="113">
        <f t="shared" si="0"/>
        <v>37</v>
      </c>
      <c r="E28" s="120">
        <v>21</v>
      </c>
      <c r="F28" s="66">
        <v>29</v>
      </c>
    </row>
    <row r="29" spans="1:6" ht="30.75">
      <c r="A29" s="63" t="s">
        <v>197</v>
      </c>
      <c r="B29" s="65">
        <v>147</v>
      </c>
      <c r="C29" s="45">
        <v>130</v>
      </c>
      <c r="D29" s="113">
        <f t="shared" si="0"/>
        <v>17</v>
      </c>
      <c r="E29" s="120">
        <v>0</v>
      </c>
      <c r="F29" s="66">
        <v>40</v>
      </c>
    </row>
    <row r="30" spans="1:6" ht="30.75">
      <c r="A30" s="63" t="s">
        <v>162</v>
      </c>
      <c r="B30" s="65">
        <v>130</v>
      </c>
      <c r="C30" s="45">
        <v>61</v>
      </c>
      <c r="D30" s="113">
        <f t="shared" si="0"/>
        <v>69</v>
      </c>
      <c r="E30" s="120">
        <v>6</v>
      </c>
      <c r="F30" s="66">
        <v>14</v>
      </c>
    </row>
    <row r="31" spans="1:6" ht="15">
      <c r="A31" s="63" t="s">
        <v>186</v>
      </c>
      <c r="B31" s="65">
        <v>120</v>
      </c>
      <c r="C31" s="45">
        <v>148</v>
      </c>
      <c r="D31" s="113">
        <f t="shared" si="0"/>
        <v>-28</v>
      </c>
      <c r="E31" s="120">
        <v>6</v>
      </c>
      <c r="F31" s="66">
        <v>46</v>
      </c>
    </row>
    <row r="32" spans="1:6" ht="15">
      <c r="A32" s="63" t="s">
        <v>215</v>
      </c>
      <c r="B32" s="65">
        <v>117</v>
      </c>
      <c r="C32" s="45">
        <v>20</v>
      </c>
      <c r="D32" s="113">
        <f t="shared" si="0"/>
        <v>97</v>
      </c>
      <c r="E32" s="120">
        <v>0</v>
      </c>
      <c r="F32" s="66">
        <v>7</v>
      </c>
    </row>
    <row r="33" spans="1:6" ht="15">
      <c r="A33" s="63" t="s">
        <v>117</v>
      </c>
      <c r="B33" s="65">
        <v>116</v>
      </c>
      <c r="C33" s="45">
        <v>52</v>
      </c>
      <c r="D33" s="113">
        <f t="shared" si="0"/>
        <v>64</v>
      </c>
      <c r="E33" s="120">
        <v>6</v>
      </c>
      <c r="F33" s="66">
        <v>19</v>
      </c>
    </row>
    <row r="34" spans="1:6" ht="15">
      <c r="A34" s="63" t="s">
        <v>150</v>
      </c>
      <c r="B34" s="65">
        <v>107</v>
      </c>
      <c r="C34" s="45">
        <v>116</v>
      </c>
      <c r="D34" s="113">
        <f t="shared" si="0"/>
        <v>-9</v>
      </c>
      <c r="E34" s="120">
        <v>3</v>
      </c>
      <c r="F34" s="66">
        <v>23</v>
      </c>
    </row>
    <row r="35" spans="1:6" ht="15">
      <c r="A35" s="175" t="s">
        <v>1</v>
      </c>
      <c r="B35" s="175"/>
      <c r="C35" s="175"/>
      <c r="D35" s="175"/>
      <c r="E35" s="175"/>
      <c r="F35" s="175"/>
    </row>
    <row r="36" spans="1:6" ht="15">
      <c r="A36" s="69" t="s">
        <v>45</v>
      </c>
      <c r="B36" s="65">
        <v>1092</v>
      </c>
      <c r="C36" s="45">
        <v>997</v>
      </c>
      <c r="D36" s="113">
        <f t="shared" si="0"/>
        <v>95</v>
      </c>
      <c r="E36" s="120">
        <v>39</v>
      </c>
      <c r="F36" s="66">
        <v>315</v>
      </c>
    </row>
    <row r="37" spans="1:6" ht="15">
      <c r="A37" s="69" t="s">
        <v>68</v>
      </c>
      <c r="B37" s="65">
        <v>856</v>
      </c>
      <c r="C37" s="45">
        <v>566</v>
      </c>
      <c r="D37" s="113">
        <f t="shared" si="0"/>
        <v>290</v>
      </c>
      <c r="E37" s="120">
        <v>29</v>
      </c>
      <c r="F37" s="66">
        <v>171</v>
      </c>
    </row>
    <row r="38" spans="1:6" ht="15">
      <c r="A38" s="69" t="s">
        <v>56</v>
      </c>
      <c r="B38" s="65">
        <v>519</v>
      </c>
      <c r="C38" s="45">
        <v>205</v>
      </c>
      <c r="D38" s="113">
        <f t="shared" si="0"/>
        <v>314</v>
      </c>
      <c r="E38" s="120">
        <v>18</v>
      </c>
      <c r="F38" s="66">
        <v>45</v>
      </c>
    </row>
    <row r="39" spans="1:6" ht="15">
      <c r="A39" s="69" t="s">
        <v>163</v>
      </c>
      <c r="B39" s="65">
        <v>413</v>
      </c>
      <c r="C39" s="45">
        <v>459</v>
      </c>
      <c r="D39" s="113">
        <f t="shared" si="0"/>
        <v>-46</v>
      </c>
      <c r="E39" s="120">
        <v>0</v>
      </c>
      <c r="F39" s="66">
        <v>254</v>
      </c>
    </row>
    <row r="40" spans="1:6" ht="15">
      <c r="A40" s="69" t="s">
        <v>69</v>
      </c>
      <c r="B40" s="65">
        <v>375</v>
      </c>
      <c r="C40" s="45">
        <v>329</v>
      </c>
      <c r="D40" s="113">
        <f t="shared" si="0"/>
        <v>46</v>
      </c>
      <c r="E40" s="118">
        <v>27</v>
      </c>
      <c r="F40" s="66">
        <v>127</v>
      </c>
    </row>
    <row r="41" spans="1:6" ht="15">
      <c r="A41" s="69" t="s">
        <v>151</v>
      </c>
      <c r="B41" s="65">
        <v>188</v>
      </c>
      <c r="C41" s="45">
        <v>140</v>
      </c>
      <c r="D41" s="113">
        <f t="shared" si="0"/>
        <v>48</v>
      </c>
      <c r="E41" s="120">
        <v>6</v>
      </c>
      <c r="F41" s="66">
        <v>40</v>
      </c>
    </row>
    <row r="42" spans="1:6" ht="15">
      <c r="A42" s="69" t="s">
        <v>70</v>
      </c>
      <c r="B42" s="65">
        <v>151</v>
      </c>
      <c r="C42" s="45">
        <v>131</v>
      </c>
      <c r="D42" s="113">
        <f t="shared" si="0"/>
        <v>20</v>
      </c>
      <c r="E42" s="120">
        <v>1</v>
      </c>
      <c r="F42" s="66">
        <v>34</v>
      </c>
    </row>
    <row r="43" spans="1:6" ht="15">
      <c r="A43" s="69" t="s">
        <v>143</v>
      </c>
      <c r="B43" s="65">
        <v>133</v>
      </c>
      <c r="C43" s="45">
        <v>75</v>
      </c>
      <c r="D43" s="113">
        <f t="shared" si="0"/>
        <v>58</v>
      </c>
      <c r="E43" s="120">
        <v>1</v>
      </c>
      <c r="F43" s="66">
        <v>18</v>
      </c>
    </row>
    <row r="44" spans="1:6" ht="15">
      <c r="A44" s="69" t="s">
        <v>152</v>
      </c>
      <c r="B44" s="65">
        <v>123</v>
      </c>
      <c r="C44" s="45">
        <v>73</v>
      </c>
      <c r="D44" s="113">
        <f t="shared" si="0"/>
        <v>50</v>
      </c>
      <c r="E44" s="120">
        <v>0</v>
      </c>
      <c r="F44" s="66">
        <v>27</v>
      </c>
    </row>
    <row r="45" spans="1:6" ht="15">
      <c r="A45" s="69" t="s">
        <v>123</v>
      </c>
      <c r="B45" s="65">
        <v>119</v>
      </c>
      <c r="C45" s="45">
        <v>91</v>
      </c>
      <c r="D45" s="113">
        <f t="shared" si="0"/>
        <v>28</v>
      </c>
      <c r="E45" s="120">
        <v>9</v>
      </c>
      <c r="F45" s="66">
        <v>25</v>
      </c>
    </row>
    <row r="46" spans="1:6" ht="15">
      <c r="A46" s="69" t="s">
        <v>132</v>
      </c>
      <c r="B46" s="65">
        <v>116</v>
      </c>
      <c r="C46" s="45">
        <v>14</v>
      </c>
      <c r="D46" s="113">
        <f t="shared" si="0"/>
        <v>102</v>
      </c>
      <c r="E46" s="120">
        <v>25</v>
      </c>
      <c r="F46" s="66">
        <v>3</v>
      </c>
    </row>
    <row r="47" spans="1:6" ht="15">
      <c r="A47" s="69" t="s">
        <v>255</v>
      </c>
      <c r="B47" s="65">
        <v>116</v>
      </c>
      <c r="C47" s="45">
        <v>87</v>
      </c>
      <c r="D47" s="113">
        <f t="shared" si="0"/>
        <v>29</v>
      </c>
      <c r="E47" s="120">
        <v>0</v>
      </c>
      <c r="F47" s="66">
        <v>29</v>
      </c>
    </row>
    <row r="48" spans="1:6" ht="30.75">
      <c r="A48" s="69" t="s">
        <v>216</v>
      </c>
      <c r="B48" s="65">
        <v>111</v>
      </c>
      <c r="C48" s="45">
        <v>25</v>
      </c>
      <c r="D48" s="113">
        <f t="shared" si="0"/>
        <v>86</v>
      </c>
      <c r="E48" s="120">
        <v>1</v>
      </c>
      <c r="F48" s="66">
        <v>10</v>
      </c>
    </row>
    <row r="49" spans="1:6" ht="15">
      <c r="A49" s="69" t="s">
        <v>217</v>
      </c>
      <c r="B49" s="65">
        <v>105</v>
      </c>
      <c r="C49" s="45">
        <v>11</v>
      </c>
      <c r="D49" s="113">
        <f t="shared" si="0"/>
        <v>94</v>
      </c>
      <c r="E49" s="120">
        <v>1</v>
      </c>
      <c r="F49" s="66">
        <v>3</v>
      </c>
    </row>
    <row r="50" spans="1:6" ht="15">
      <c r="A50" s="175" t="s">
        <v>0</v>
      </c>
      <c r="B50" s="175"/>
      <c r="C50" s="175"/>
      <c r="D50" s="175"/>
      <c r="E50" s="175"/>
      <c r="F50" s="175"/>
    </row>
    <row r="51" spans="1:6" ht="15">
      <c r="A51" s="63" t="s">
        <v>55</v>
      </c>
      <c r="B51" s="65">
        <v>736</v>
      </c>
      <c r="C51" s="45">
        <v>254</v>
      </c>
      <c r="D51" s="113">
        <f t="shared" si="0"/>
        <v>482</v>
      </c>
      <c r="E51" s="120">
        <v>72</v>
      </c>
      <c r="F51" s="66">
        <v>82</v>
      </c>
    </row>
    <row r="52" spans="1:6" ht="15">
      <c r="A52" s="63" t="s">
        <v>58</v>
      </c>
      <c r="B52" s="65">
        <v>624</v>
      </c>
      <c r="C52" s="45">
        <v>433</v>
      </c>
      <c r="D52" s="113">
        <f t="shared" si="0"/>
        <v>191</v>
      </c>
      <c r="E52" s="120">
        <v>21</v>
      </c>
      <c r="F52" s="66">
        <v>155</v>
      </c>
    </row>
    <row r="53" spans="1:6" ht="15">
      <c r="A53" s="63" t="s">
        <v>207</v>
      </c>
      <c r="B53" s="65">
        <v>246</v>
      </c>
      <c r="C53" s="65">
        <v>160</v>
      </c>
      <c r="D53" s="113">
        <f t="shared" si="0"/>
        <v>86</v>
      </c>
      <c r="E53" s="120">
        <v>43</v>
      </c>
      <c r="F53" s="66">
        <v>63</v>
      </c>
    </row>
    <row r="54" spans="1:6" ht="15">
      <c r="A54" s="63" t="s">
        <v>208</v>
      </c>
      <c r="B54" s="65">
        <v>141</v>
      </c>
      <c r="C54" s="45">
        <v>146</v>
      </c>
      <c r="D54" s="113">
        <f t="shared" si="0"/>
        <v>-5</v>
      </c>
      <c r="E54" s="120">
        <v>1</v>
      </c>
      <c r="F54" s="66">
        <v>41</v>
      </c>
    </row>
    <row r="55" spans="1:6" ht="15">
      <c r="A55" s="63" t="s">
        <v>209</v>
      </c>
      <c r="B55" s="65">
        <v>128</v>
      </c>
      <c r="C55" s="65">
        <v>158</v>
      </c>
      <c r="D55" s="113">
        <f t="shared" si="0"/>
        <v>-30</v>
      </c>
      <c r="E55" s="120">
        <v>3</v>
      </c>
      <c r="F55" s="66">
        <v>36</v>
      </c>
    </row>
    <row r="56" spans="1:6" ht="15">
      <c r="A56" s="63" t="s">
        <v>210</v>
      </c>
      <c r="B56" s="65">
        <v>111</v>
      </c>
      <c r="C56" s="65">
        <v>149</v>
      </c>
      <c r="D56" s="113">
        <f t="shared" si="0"/>
        <v>-38</v>
      </c>
      <c r="E56" s="120">
        <v>2</v>
      </c>
      <c r="F56" s="66">
        <v>44</v>
      </c>
    </row>
    <row r="57" spans="1:6" ht="15">
      <c r="A57" s="63" t="s">
        <v>211</v>
      </c>
      <c r="B57" s="65">
        <v>87</v>
      </c>
      <c r="C57" s="65">
        <v>146</v>
      </c>
      <c r="D57" s="113">
        <f t="shared" si="0"/>
        <v>-59</v>
      </c>
      <c r="E57" s="120">
        <v>0</v>
      </c>
      <c r="F57" s="66">
        <v>65</v>
      </c>
    </row>
    <row r="58" spans="1:6" ht="15">
      <c r="A58" s="63" t="s">
        <v>213</v>
      </c>
      <c r="B58" s="65">
        <v>84</v>
      </c>
      <c r="C58" s="65">
        <v>84</v>
      </c>
      <c r="D58" s="113">
        <f t="shared" si="0"/>
        <v>0</v>
      </c>
      <c r="E58" s="120">
        <v>13</v>
      </c>
      <c r="F58" s="66">
        <v>30</v>
      </c>
    </row>
    <row r="59" spans="1:6" ht="30.75">
      <c r="A59" s="63" t="s">
        <v>212</v>
      </c>
      <c r="B59" s="65">
        <v>79</v>
      </c>
      <c r="C59" s="65">
        <v>107</v>
      </c>
      <c r="D59" s="113">
        <f t="shared" si="0"/>
        <v>-28</v>
      </c>
      <c r="E59" s="120">
        <v>2</v>
      </c>
      <c r="F59" s="66">
        <v>33</v>
      </c>
    </row>
    <row r="60" spans="1:6" ht="15">
      <c r="A60" s="63" t="s">
        <v>214</v>
      </c>
      <c r="B60" s="65">
        <v>55</v>
      </c>
      <c r="C60" s="65">
        <v>70</v>
      </c>
      <c r="D60" s="113">
        <f t="shared" si="0"/>
        <v>-15</v>
      </c>
      <c r="E60" s="120">
        <v>2</v>
      </c>
      <c r="F60" s="66">
        <v>22</v>
      </c>
    </row>
    <row r="61" spans="1:6" ht="15">
      <c r="A61" s="175" t="s">
        <v>4</v>
      </c>
      <c r="B61" s="175"/>
      <c r="C61" s="175"/>
      <c r="D61" s="175"/>
      <c r="E61" s="175"/>
      <c r="F61" s="175"/>
    </row>
    <row r="62" spans="1:6" ht="15">
      <c r="A62" s="63" t="s">
        <v>74</v>
      </c>
      <c r="B62" s="65">
        <v>2137</v>
      </c>
      <c r="C62" s="65">
        <v>1346</v>
      </c>
      <c r="D62" s="113">
        <f t="shared" si="0"/>
        <v>791</v>
      </c>
      <c r="E62" s="120">
        <v>76</v>
      </c>
      <c r="F62" s="66">
        <v>385</v>
      </c>
    </row>
    <row r="63" spans="1:6" ht="15">
      <c r="A63" s="63" t="s">
        <v>88</v>
      </c>
      <c r="B63" s="65">
        <v>1564</v>
      </c>
      <c r="C63" s="45">
        <v>687</v>
      </c>
      <c r="D63" s="113">
        <f t="shared" si="0"/>
        <v>877</v>
      </c>
      <c r="E63" s="120">
        <v>75</v>
      </c>
      <c r="F63" s="66">
        <v>187</v>
      </c>
    </row>
    <row r="64" spans="1:6" ht="15">
      <c r="A64" s="63" t="s">
        <v>44</v>
      </c>
      <c r="B64" s="65">
        <v>1526</v>
      </c>
      <c r="C64" s="45">
        <v>618</v>
      </c>
      <c r="D64" s="113">
        <f t="shared" si="0"/>
        <v>908</v>
      </c>
      <c r="E64" s="120">
        <v>78</v>
      </c>
      <c r="F64" s="66">
        <v>175</v>
      </c>
    </row>
    <row r="65" spans="1:6" ht="15">
      <c r="A65" s="63" t="s">
        <v>43</v>
      </c>
      <c r="B65" s="65">
        <v>1369</v>
      </c>
      <c r="C65" s="45">
        <v>579</v>
      </c>
      <c r="D65" s="113">
        <f t="shared" si="0"/>
        <v>790</v>
      </c>
      <c r="E65" s="120">
        <v>164</v>
      </c>
      <c r="F65" s="66">
        <v>185</v>
      </c>
    </row>
    <row r="66" spans="1:6" ht="15">
      <c r="A66" s="63" t="s">
        <v>76</v>
      </c>
      <c r="B66" s="65">
        <v>1181</v>
      </c>
      <c r="C66" s="45">
        <v>933</v>
      </c>
      <c r="D66" s="113">
        <f t="shared" si="0"/>
        <v>248</v>
      </c>
      <c r="E66" s="120">
        <v>26</v>
      </c>
      <c r="F66" s="66">
        <v>272</v>
      </c>
    </row>
    <row r="67" spans="1:6" ht="15">
      <c r="A67" s="63" t="s">
        <v>57</v>
      </c>
      <c r="B67" s="65">
        <v>830</v>
      </c>
      <c r="C67" s="45">
        <v>189</v>
      </c>
      <c r="D67" s="113">
        <f t="shared" si="0"/>
        <v>641</v>
      </c>
      <c r="E67" s="120">
        <v>45</v>
      </c>
      <c r="F67" s="66">
        <v>47</v>
      </c>
    </row>
    <row r="68" spans="1:6" ht="46.5">
      <c r="A68" s="63" t="s">
        <v>91</v>
      </c>
      <c r="B68" s="65">
        <v>534</v>
      </c>
      <c r="C68" s="45">
        <v>474</v>
      </c>
      <c r="D68" s="113">
        <f t="shared" si="0"/>
        <v>60</v>
      </c>
      <c r="E68" s="120">
        <v>25</v>
      </c>
      <c r="F68" s="66">
        <v>214</v>
      </c>
    </row>
    <row r="69" spans="1:6" ht="15">
      <c r="A69" s="63" t="s">
        <v>60</v>
      </c>
      <c r="B69" s="65">
        <v>530</v>
      </c>
      <c r="C69" s="45">
        <v>246</v>
      </c>
      <c r="D69" s="113">
        <f t="shared" si="0"/>
        <v>284</v>
      </c>
      <c r="E69" s="120">
        <v>22</v>
      </c>
      <c r="F69" s="66">
        <v>64</v>
      </c>
    </row>
    <row r="70" spans="1:6" ht="15">
      <c r="A70" s="63" t="s">
        <v>94</v>
      </c>
      <c r="B70" s="65">
        <v>331</v>
      </c>
      <c r="C70" s="45">
        <v>45</v>
      </c>
      <c r="D70" s="113">
        <f t="shared" si="0"/>
        <v>286</v>
      </c>
      <c r="E70" s="120">
        <v>132</v>
      </c>
      <c r="F70" s="66">
        <v>20</v>
      </c>
    </row>
    <row r="71" spans="1:6" ht="15">
      <c r="A71" s="63" t="s">
        <v>154</v>
      </c>
      <c r="B71" s="65">
        <v>328</v>
      </c>
      <c r="C71" s="45">
        <v>177</v>
      </c>
      <c r="D71" s="113">
        <f t="shared" si="0"/>
        <v>151</v>
      </c>
      <c r="E71" s="120">
        <v>6</v>
      </c>
      <c r="F71" s="66">
        <v>59</v>
      </c>
    </row>
    <row r="72" spans="1:6" ht="15">
      <c r="A72" s="63" t="s">
        <v>175</v>
      </c>
      <c r="B72" s="65">
        <v>200</v>
      </c>
      <c r="C72" s="45">
        <v>69</v>
      </c>
      <c r="D72" s="113">
        <f t="shared" si="0"/>
        <v>131</v>
      </c>
      <c r="E72" s="120">
        <v>14</v>
      </c>
      <c r="F72" s="66">
        <v>20</v>
      </c>
    </row>
    <row r="73" spans="1:6" ht="15">
      <c r="A73" s="63" t="s">
        <v>164</v>
      </c>
      <c r="B73" s="65">
        <v>179</v>
      </c>
      <c r="C73" s="45">
        <v>134</v>
      </c>
      <c r="D73" s="113">
        <f aca="true" t="shared" si="1" ref="D73:D135">B73-C73</f>
        <v>45</v>
      </c>
      <c r="E73" s="120">
        <v>18</v>
      </c>
      <c r="F73" s="66">
        <v>34</v>
      </c>
    </row>
    <row r="74" spans="1:6" ht="15">
      <c r="A74" s="63" t="s">
        <v>153</v>
      </c>
      <c r="B74" s="65">
        <v>162</v>
      </c>
      <c r="C74" s="45">
        <v>228</v>
      </c>
      <c r="D74" s="113">
        <f t="shared" si="1"/>
        <v>-66</v>
      </c>
      <c r="E74" s="120">
        <v>12</v>
      </c>
      <c r="F74" s="66">
        <v>73</v>
      </c>
    </row>
    <row r="75" spans="1:6" ht="15">
      <c r="A75" s="63" t="s">
        <v>129</v>
      </c>
      <c r="B75" s="65">
        <v>158</v>
      </c>
      <c r="C75" s="45">
        <v>52</v>
      </c>
      <c r="D75" s="113">
        <f t="shared" si="1"/>
        <v>106</v>
      </c>
      <c r="E75" s="120">
        <v>15</v>
      </c>
      <c r="F75" s="66">
        <v>17</v>
      </c>
    </row>
    <row r="76" spans="1:6" ht="30.75">
      <c r="A76" s="63" t="s">
        <v>275</v>
      </c>
      <c r="B76" s="65">
        <v>147</v>
      </c>
      <c r="C76" s="45">
        <v>43</v>
      </c>
      <c r="D76" s="113">
        <f t="shared" si="1"/>
        <v>104</v>
      </c>
      <c r="E76" s="120">
        <v>135</v>
      </c>
      <c r="F76" s="66">
        <v>14</v>
      </c>
    </row>
    <row r="77" spans="1:6" ht="15">
      <c r="A77" s="175" t="s">
        <v>29</v>
      </c>
      <c r="B77" s="175"/>
      <c r="C77" s="175"/>
      <c r="D77" s="175"/>
      <c r="E77" s="175"/>
      <c r="F77" s="175"/>
    </row>
    <row r="78" spans="1:6" ht="15">
      <c r="A78" s="67" t="s">
        <v>165</v>
      </c>
      <c r="B78" s="65">
        <v>259</v>
      </c>
      <c r="C78" s="45">
        <v>335</v>
      </c>
      <c r="D78" s="113">
        <f t="shared" si="1"/>
        <v>-76</v>
      </c>
      <c r="E78" s="118">
        <v>0</v>
      </c>
      <c r="F78" s="66">
        <v>114</v>
      </c>
    </row>
    <row r="79" spans="1:6" ht="30.75">
      <c r="A79" s="67" t="s">
        <v>144</v>
      </c>
      <c r="B79" s="65">
        <v>186</v>
      </c>
      <c r="C79" s="45">
        <v>197</v>
      </c>
      <c r="D79" s="113">
        <f t="shared" si="1"/>
        <v>-11</v>
      </c>
      <c r="E79" s="118">
        <v>0</v>
      </c>
      <c r="F79" s="66">
        <v>69</v>
      </c>
    </row>
    <row r="80" spans="1:6" ht="30.75">
      <c r="A80" s="67" t="s">
        <v>118</v>
      </c>
      <c r="B80" s="65">
        <v>123</v>
      </c>
      <c r="C80" s="45">
        <v>4</v>
      </c>
      <c r="D80" s="113">
        <f t="shared" si="1"/>
        <v>119</v>
      </c>
      <c r="E80" s="118">
        <v>0</v>
      </c>
      <c r="F80" s="66">
        <v>2</v>
      </c>
    </row>
    <row r="81" spans="1:6" ht="15">
      <c r="A81" s="67" t="s">
        <v>82</v>
      </c>
      <c r="B81" s="65">
        <v>83</v>
      </c>
      <c r="C81" s="45">
        <v>51</v>
      </c>
      <c r="D81" s="113">
        <f t="shared" si="1"/>
        <v>32</v>
      </c>
      <c r="E81" s="118">
        <v>0</v>
      </c>
      <c r="F81" s="66">
        <v>13</v>
      </c>
    </row>
    <row r="82" spans="1:6" ht="46.5">
      <c r="A82" s="67" t="s">
        <v>107</v>
      </c>
      <c r="B82" s="65">
        <v>55</v>
      </c>
      <c r="C82" s="45">
        <v>59</v>
      </c>
      <c r="D82" s="113">
        <f t="shared" si="1"/>
        <v>-4</v>
      </c>
      <c r="E82" s="118">
        <v>2</v>
      </c>
      <c r="F82" s="66">
        <v>18</v>
      </c>
    </row>
    <row r="83" spans="1:6" ht="15">
      <c r="A83" s="67" t="s">
        <v>110</v>
      </c>
      <c r="B83" s="65">
        <v>41</v>
      </c>
      <c r="C83" s="45">
        <v>34</v>
      </c>
      <c r="D83" s="113">
        <f t="shared" si="1"/>
        <v>7</v>
      </c>
      <c r="E83" s="118">
        <v>10</v>
      </c>
      <c r="F83" s="66">
        <v>13</v>
      </c>
    </row>
    <row r="84" spans="1:6" ht="30.75">
      <c r="A84" s="67" t="s">
        <v>218</v>
      </c>
      <c r="B84" s="65">
        <v>34</v>
      </c>
      <c r="C84" s="45">
        <v>7</v>
      </c>
      <c r="D84" s="113">
        <f t="shared" si="1"/>
        <v>27</v>
      </c>
      <c r="E84" s="118">
        <v>7</v>
      </c>
      <c r="F84" s="66">
        <v>3</v>
      </c>
    </row>
    <row r="85" spans="1:6" ht="15">
      <c r="A85" s="67" t="s">
        <v>190</v>
      </c>
      <c r="B85" s="65">
        <v>31</v>
      </c>
      <c r="C85" s="45">
        <v>9</v>
      </c>
      <c r="D85" s="113">
        <f t="shared" si="1"/>
        <v>22</v>
      </c>
      <c r="E85" s="118">
        <v>4</v>
      </c>
      <c r="F85" s="66">
        <v>1</v>
      </c>
    </row>
    <row r="86" spans="1:6" ht="15">
      <c r="A86" s="67" t="s">
        <v>112</v>
      </c>
      <c r="B86" s="65">
        <v>30</v>
      </c>
      <c r="C86" s="45">
        <v>25</v>
      </c>
      <c r="D86" s="113">
        <f t="shared" si="1"/>
        <v>5</v>
      </c>
      <c r="E86" s="118">
        <v>0</v>
      </c>
      <c r="F86" s="66">
        <v>5</v>
      </c>
    </row>
    <row r="87" spans="1:6" ht="15">
      <c r="A87" s="67" t="s">
        <v>176</v>
      </c>
      <c r="B87" s="65">
        <v>23</v>
      </c>
      <c r="C87" s="45">
        <v>14</v>
      </c>
      <c r="D87" s="113">
        <f t="shared" si="1"/>
        <v>9</v>
      </c>
      <c r="E87" s="118">
        <v>0</v>
      </c>
      <c r="F87" s="66">
        <v>5</v>
      </c>
    </row>
    <row r="88" spans="1:6" ht="15">
      <c r="A88" s="175" t="s">
        <v>5</v>
      </c>
      <c r="B88" s="175"/>
      <c r="C88" s="175"/>
      <c r="D88" s="175"/>
      <c r="E88" s="175"/>
      <c r="F88" s="175"/>
    </row>
    <row r="89" spans="1:6" ht="15">
      <c r="A89" s="63" t="s">
        <v>50</v>
      </c>
      <c r="B89" s="65">
        <v>1965</v>
      </c>
      <c r="C89" s="45">
        <v>441</v>
      </c>
      <c r="D89" s="113">
        <f t="shared" si="1"/>
        <v>1524</v>
      </c>
      <c r="E89" s="120">
        <v>255</v>
      </c>
      <c r="F89" s="66">
        <v>117</v>
      </c>
    </row>
    <row r="90" spans="1:6" ht="15">
      <c r="A90" s="63" t="s">
        <v>86</v>
      </c>
      <c r="B90" s="65">
        <v>1112</v>
      </c>
      <c r="C90" s="45">
        <v>708</v>
      </c>
      <c r="D90" s="113">
        <f t="shared" si="1"/>
        <v>404</v>
      </c>
      <c r="E90" s="120">
        <v>17</v>
      </c>
      <c r="F90" s="66">
        <v>249</v>
      </c>
    </row>
    <row r="91" spans="1:6" ht="15">
      <c r="A91" s="63" t="s">
        <v>47</v>
      </c>
      <c r="B91" s="65">
        <v>535</v>
      </c>
      <c r="C91" s="65">
        <v>245</v>
      </c>
      <c r="D91" s="113">
        <f t="shared" si="1"/>
        <v>290</v>
      </c>
      <c r="E91" s="120">
        <v>54</v>
      </c>
      <c r="F91" s="66">
        <v>56</v>
      </c>
    </row>
    <row r="92" spans="1:6" ht="30.75">
      <c r="A92" s="63" t="s">
        <v>84</v>
      </c>
      <c r="B92" s="65">
        <v>452</v>
      </c>
      <c r="C92" s="65">
        <v>167</v>
      </c>
      <c r="D92" s="113">
        <f t="shared" si="1"/>
        <v>285</v>
      </c>
      <c r="E92" s="120">
        <v>16</v>
      </c>
      <c r="F92" s="66">
        <v>47</v>
      </c>
    </row>
    <row r="93" spans="1:6" ht="15">
      <c r="A93" s="63" t="s">
        <v>90</v>
      </c>
      <c r="B93" s="65">
        <v>415</v>
      </c>
      <c r="C93" s="65">
        <v>111</v>
      </c>
      <c r="D93" s="113">
        <f t="shared" si="1"/>
        <v>304</v>
      </c>
      <c r="E93" s="120">
        <v>59</v>
      </c>
      <c r="F93" s="66">
        <v>41</v>
      </c>
    </row>
    <row r="94" spans="1:6" ht="30.75">
      <c r="A94" s="63" t="s">
        <v>53</v>
      </c>
      <c r="B94" s="65">
        <v>390</v>
      </c>
      <c r="C94" s="65">
        <v>95</v>
      </c>
      <c r="D94" s="113">
        <f t="shared" si="1"/>
        <v>295</v>
      </c>
      <c r="E94" s="120">
        <v>57</v>
      </c>
      <c r="F94" s="66">
        <v>43</v>
      </c>
    </row>
    <row r="95" spans="1:6" ht="30.75">
      <c r="A95" s="63" t="s">
        <v>159</v>
      </c>
      <c r="B95" s="65">
        <v>365</v>
      </c>
      <c r="C95" s="65">
        <v>142</v>
      </c>
      <c r="D95" s="113">
        <f t="shared" si="1"/>
        <v>223</v>
      </c>
      <c r="E95" s="120">
        <v>12</v>
      </c>
      <c r="F95" s="66">
        <v>43</v>
      </c>
    </row>
    <row r="96" spans="1:6" ht="30.75">
      <c r="A96" s="63" t="s">
        <v>92</v>
      </c>
      <c r="B96" s="65">
        <v>332</v>
      </c>
      <c r="C96" s="65">
        <v>115</v>
      </c>
      <c r="D96" s="113">
        <f t="shared" si="1"/>
        <v>217</v>
      </c>
      <c r="E96" s="120">
        <v>43</v>
      </c>
      <c r="F96" s="66">
        <v>25</v>
      </c>
    </row>
    <row r="97" spans="1:6" ht="15">
      <c r="A97" s="63" t="s">
        <v>83</v>
      </c>
      <c r="B97" s="65">
        <v>329</v>
      </c>
      <c r="C97" s="65">
        <v>121</v>
      </c>
      <c r="D97" s="113">
        <f t="shared" si="1"/>
        <v>208</v>
      </c>
      <c r="E97" s="120">
        <v>44</v>
      </c>
      <c r="F97" s="66">
        <v>35</v>
      </c>
    </row>
    <row r="98" spans="1:6" ht="15">
      <c r="A98" s="63" t="s">
        <v>122</v>
      </c>
      <c r="B98" s="65">
        <v>325</v>
      </c>
      <c r="C98" s="65">
        <v>53</v>
      </c>
      <c r="D98" s="113">
        <f t="shared" si="1"/>
        <v>272</v>
      </c>
      <c r="E98" s="120">
        <v>40</v>
      </c>
      <c r="F98" s="66">
        <v>19</v>
      </c>
    </row>
    <row r="99" spans="1:6" ht="15">
      <c r="A99" s="63" t="s">
        <v>85</v>
      </c>
      <c r="B99" s="65">
        <v>298</v>
      </c>
      <c r="C99" s="65">
        <v>117</v>
      </c>
      <c r="D99" s="113">
        <f t="shared" si="1"/>
        <v>181</v>
      </c>
      <c r="E99" s="120">
        <v>16</v>
      </c>
      <c r="F99" s="66">
        <v>32</v>
      </c>
    </row>
    <row r="100" spans="1:6" ht="15">
      <c r="A100" s="63" t="s">
        <v>121</v>
      </c>
      <c r="B100" s="65">
        <v>294</v>
      </c>
      <c r="C100" s="65">
        <v>117</v>
      </c>
      <c r="D100" s="113">
        <f t="shared" si="1"/>
        <v>177</v>
      </c>
      <c r="E100" s="120">
        <v>28</v>
      </c>
      <c r="F100" s="66">
        <v>40</v>
      </c>
    </row>
    <row r="101" spans="1:6" ht="15">
      <c r="A101" s="63" t="s">
        <v>166</v>
      </c>
      <c r="B101" s="65">
        <v>284</v>
      </c>
      <c r="C101" s="65">
        <v>17</v>
      </c>
      <c r="D101" s="113">
        <f t="shared" si="1"/>
        <v>267</v>
      </c>
      <c r="E101" s="120">
        <v>2</v>
      </c>
      <c r="F101" s="66">
        <v>4</v>
      </c>
    </row>
    <row r="102" spans="1:6" ht="15">
      <c r="A102" s="63" t="s">
        <v>157</v>
      </c>
      <c r="B102" s="65">
        <v>269</v>
      </c>
      <c r="C102" s="65">
        <v>109</v>
      </c>
      <c r="D102" s="113">
        <f t="shared" si="1"/>
        <v>160</v>
      </c>
      <c r="E102" s="120">
        <v>26</v>
      </c>
      <c r="F102" s="66">
        <v>38</v>
      </c>
    </row>
    <row r="103" spans="1:6" ht="15">
      <c r="A103" s="63" t="s">
        <v>130</v>
      </c>
      <c r="B103" s="65">
        <v>257</v>
      </c>
      <c r="C103" s="65">
        <v>35</v>
      </c>
      <c r="D103" s="113">
        <f t="shared" si="1"/>
        <v>222</v>
      </c>
      <c r="E103" s="120">
        <v>76</v>
      </c>
      <c r="F103" s="66">
        <v>15</v>
      </c>
    </row>
    <row r="104" spans="1:6" ht="15">
      <c r="A104" s="63" t="s">
        <v>188</v>
      </c>
      <c r="B104" s="65">
        <v>250</v>
      </c>
      <c r="C104" s="65">
        <v>99</v>
      </c>
      <c r="D104" s="113">
        <f t="shared" si="1"/>
        <v>151</v>
      </c>
      <c r="E104" s="120">
        <v>37</v>
      </c>
      <c r="F104" s="66">
        <v>27</v>
      </c>
    </row>
    <row r="105" spans="1:6" ht="15">
      <c r="A105" s="63" t="s">
        <v>128</v>
      </c>
      <c r="B105" s="65">
        <v>216</v>
      </c>
      <c r="C105" s="65">
        <v>16</v>
      </c>
      <c r="D105" s="113">
        <f t="shared" si="1"/>
        <v>200</v>
      </c>
      <c r="E105" s="120">
        <v>33</v>
      </c>
      <c r="F105" s="66">
        <v>5</v>
      </c>
    </row>
    <row r="106" spans="1:6" ht="30.75">
      <c r="A106" s="63" t="s">
        <v>276</v>
      </c>
      <c r="B106" s="65">
        <v>191</v>
      </c>
      <c r="C106" s="65">
        <v>13</v>
      </c>
      <c r="D106" s="113">
        <f t="shared" si="1"/>
        <v>178</v>
      </c>
      <c r="E106" s="120">
        <v>30</v>
      </c>
      <c r="F106" s="66">
        <v>3</v>
      </c>
    </row>
    <row r="107" spans="1:6" ht="15">
      <c r="A107" s="175" t="s">
        <v>6</v>
      </c>
      <c r="B107" s="175"/>
      <c r="C107" s="175"/>
      <c r="D107" s="175"/>
      <c r="E107" s="175"/>
      <c r="F107" s="175"/>
    </row>
    <row r="108" spans="1:6" ht="15">
      <c r="A108" s="67" t="s">
        <v>41</v>
      </c>
      <c r="B108" s="65">
        <v>4233</v>
      </c>
      <c r="C108" s="45">
        <v>1045</v>
      </c>
      <c r="D108" s="113">
        <f t="shared" si="1"/>
        <v>3188</v>
      </c>
      <c r="E108" s="120">
        <v>423</v>
      </c>
      <c r="F108" s="66">
        <v>347</v>
      </c>
    </row>
    <row r="109" spans="1:6" ht="15">
      <c r="A109" s="67" t="s">
        <v>75</v>
      </c>
      <c r="B109" s="65">
        <v>2035</v>
      </c>
      <c r="C109" s="65">
        <v>945</v>
      </c>
      <c r="D109" s="113">
        <f t="shared" si="1"/>
        <v>1090</v>
      </c>
      <c r="E109" s="120">
        <v>9</v>
      </c>
      <c r="F109" s="66">
        <v>40</v>
      </c>
    </row>
    <row r="110" spans="1:6" ht="46.5">
      <c r="A110" s="67" t="s">
        <v>95</v>
      </c>
      <c r="B110" s="65">
        <v>1005</v>
      </c>
      <c r="C110" s="65">
        <v>195</v>
      </c>
      <c r="D110" s="113">
        <f t="shared" si="1"/>
        <v>810</v>
      </c>
      <c r="E110" s="120">
        <v>136</v>
      </c>
      <c r="F110" s="66">
        <v>52</v>
      </c>
    </row>
    <row r="111" spans="1:6" ht="15">
      <c r="A111" s="67" t="s">
        <v>219</v>
      </c>
      <c r="B111" s="65">
        <v>784</v>
      </c>
      <c r="C111" s="65">
        <v>330</v>
      </c>
      <c r="D111" s="113">
        <f t="shared" si="1"/>
        <v>454</v>
      </c>
      <c r="E111" s="120">
        <v>1</v>
      </c>
      <c r="F111" s="66">
        <v>20</v>
      </c>
    </row>
    <row r="112" spans="1:6" ht="15">
      <c r="A112" s="67" t="s">
        <v>62</v>
      </c>
      <c r="B112" s="65">
        <v>532</v>
      </c>
      <c r="C112" s="65">
        <v>323</v>
      </c>
      <c r="D112" s="113">
        <f t="shared" si="1"/>
        <v>209</v>
      </c>
      <c r="E112" s="120">
        <v>14</v>
      </c>
      <c r="F112" s="66">
        <v>113</v>
      </c>
    </row>
    <row r="113" spans="1:6" ht="15">
      <c r="A113" s="67" t="s">
        <v>61</v>
      </c>
      <c r="B113" s="65">
        <v>413</v>
      </c>
      <c r="C113" s="65">
        <v>171</v>
      </c>
      <c r="D113" s="113">
        <f t="shared" si="1"/>
        <v>242</v>
      </c>
      <c r="E113" s="120">
        <v>19</v>
      </c>
      <c r="F113" s="66">
        <v>58</v>
      </c>
    </row>
    <row r="114" spans="1:6" ht="15">
      <c r="A114" s="67" t="s">
        <v>77</v>
      </c>
      <c r="B114" s="65">
        <v>300</v>
      </c>
      <c r="C114" s="65">
        <v>159</v>
      </c>
      <c r="D114" s="113">
        <f t="shared" si="1"/>
        <v>141</v>
      </c>
      <c r="E114" s="120">
        <v>4</v>
      </c>
      <c r="F114" s="66">
        <v>58</v>
      </c>
    </row>
    <row r="115" spans="1:6" ht="15">
      <c r="A115" s="67" t="s">
        <v>96</v>
      </c>
      <c r="B115" s="65">
        <v>237</v>
      </c>
      <c r="C115" s="65">
        <v>4</v>
      </c>
      <c r="D115" s="113">
        <f t="shared" si="1"/>
        <v>233</v>
      </c>
      <c r="E115" s="119">
        <v>45</v>
      </c>
      <c r="F115" s="66">
        <v>0</v>
      </c>
    </row>
    <row r="116" spans="1:6" ht="30.75">
      <c r="A116" s="67" t="s">
        <v>145</v>
      </c>
      <c r="B116" s="65">
        <v>224</v>
      </c>
      <c r="C116" s="65">
        <v>61</v>
      </c>
      <c r="D116" s="113">
        <f t="shared" si="1"/>
        <v>163</v>
      </c>
      <c r="E116" s="120">
        <v>14</v>
      </c>
      <c r="F116" s="66">
        <v>14</v>
      </c>
    </row>
    <row r="117" spans="1:6" ht="15">
      <c r="A117" s="67" t="s">
        <v>155</v>
      </c>
      <c r="B117" s="65">
        <v>205</v>
      </c>
      <c r="C117" s="65">
        <v>37</v>
      </c>
      <c r="D117" s="113">
        <f t="shared" si="1"/>
        <v>168</v>
      </c>
      <c r="E117" s="120">
        <v>4</v>
      </c>
      <c r="F117" s="66">
        <v>9</v>
      </c>
    </row>
    <row r="118" spans="1:6" ht="15">
      <c r="A118" s="67" t="s">
        <v>63</v>
      </c>
      <c r="B118" s="65">
        <v>172</v>
      </c>
      <c r="C118" s="65">
        <v>44</v>
      </c>
      <c r="D118" s="113">
        <f t="shared" si="1"/>
        <v>128</v>
      </c>
      <c r="E118" s="120">
        <v>21</v>
      </c>
      <c r="F118" s="66">
        <v>20</v>
      </c>
    </row>
    <row r="119" spans="1:6" ht="15">
      <c r="A119" s="67" t="s">
        <v>139</v>
      </c>
      <c r="B119" s="65">
        <v>171</v>
      </c>
      <c r="C119" s="65">
        <v>224</v>
      </c>
      <c r="D119" s="113">
        <f t="shared" si="1"/>
        <v>-53</v>
      </c>
      <c r="E119" s="120">
        <v>0</v>
      </c>
      <c r="F119" s="66">
        <v>107</v>
      </c>
    </row>
    <row r="120" spans="1:6" ht="46.5">
      <c r="A120" s="67" t="s">
        <v>167</v>
      </c>
      <c r="B120" s="65">
        <v>169</v>
      </c>
      <c r="C120" s="65">
        <v>130</v>
      </c>
      <c r="D120" s="113">
        <f t="shared" si="1"/>
        <v>39</v>
      </c>
      <c r="E120" s="120">
        <v>4</v>
      </c>
      <c r="F120" s="66">
        <v>60</v>
      </c>
    </row>
    <row r="121" spans="1:6" ht="15">
      <c r="A121" s="67" t="s">
        <v>168</v>
      </c>
      <c r="B121" s="65">
        <v>167</v>
      </c>
      <c r="C121" s="65">
        <v>99</v>
      </c>
      <c r="D121" s="113">
        <f t="shared" si="1"/>
        <v>68</v>
      </c>
      <c r="E121" s="120">
        <v>7</v>
      </c>
      <c r="F121" s="66">
        <v>35</v>
      </c>
    </row>
    <row r="122" spans="1:6" ht="15">
      <c r="A122" s="67" t="s">
        <v>191</v>
      </c>
      <c r="B122" s="65">
        <v>148</v>
      </c>
      <c r="C122" s="65">
        <v>31</v>
      </c>
      <c r="D122" s="113">
        <f t="shared" si="1"/>
        <v>117</v>
      </c>
      <c r="E122" s="120">
        <v>17</v>
      </c>
      <c r="F122" s="66">
        <v>14</v>
      </c>
    </row>
    <row r="123" spans="1:6" ht="15">
      <c r="A123" s="175" t="s">
        <v>3</v>
      </c>
      <c r="B123" s="175"/>
      <c r="C123" s="175"/>
      <c r="D123" s="175"/>
      <c r="E123" s="175"/>
      <c r="F123" s="175"/>
    </row>
    <row r="124" spans="1:6" ht="15">
      <c r="A124" s="67" t="s">
        <v>42</v>
      </c>
      <c r="B124" s="65">
        <v>1863</v>
      </c>
      <c r="C124" s="45">
        <v>689</v>
      </c>
      <c r="D124" s="113">
        <f t="shared" si="1"/>
        <v>1174</v>
      </c>
      <c r="E124" s="120">
        <v>61</v>
      </c>
      <c r="F124" s="66">
        <v>215</v>
      </c>
    </row>
    <row r="125" spans="1:6" ht="15">
      <c r="A125" s="67" t="s">
        <v>46</v>
      </c>
      <c r="B125" s="65">
        <v>1199</v>
      </c>
      <c r="C125" s="45">
        <v>441</v>
      </c>
      <c r="D125" s="113">
        <f t="shared" si="1"/>
        <v>758</v>
      </c>
      <c r="E125" s="120">
        <v>49</v>
      </c>
      <c r="F125" s="66">
        <v>140</v>
      </c>
    </row>
    <row r="126" spans="1:6" ht="15">
      <c r="A126" s="67" t="s">
        <v>48</v>
      </c>
      <c r="B126" s="65">
        <v>718</v>
      </c>
      <c r="C126" s="45">
        <v>190</v>
      </c>
      <c r="D126" s="113">
        <f t="shared" si="1"/>
        <v>528</v>
      </c>
      <c r="E126" s="120">
        <v>20</v>
      </c>
      <c r="F126" s="66">
        <v>56</v>
      </c>
    </row>
    <row r="127" spans="1:6" ht="15">
      <c r="A127" s="67" t="s">
        <v>49</v>
      </c>
      <c r="B127" s="65">
        <v>707</v>
      </c>
      <c r="C127" s="45">
        <v>358</v>
      </c>
      <c r="D127" s="113">
        <f t="shared" si="1"/>
        <v>349</v>
      </c>
      <c r="E127" s="120">
        <v>8</v>
      </c>
      <c r="F127" s="66">
        <v>124</v>
      </c>
    </row>
    <row r="128" spans="1:6" ht="15">
      <c r="A128" s="67" t="s">
        <v>52</v>
      </c>
      <c r="B128" s="65">
        <v>654</v>
      </c>
      <c r="C128" s="45">
        <v>221</v>
      </c>
      <c r="D128" s="113">
        <f t="shared" si="1"/>
        <v>433</v>
      </c>
      <c r="E128" s="120">
        <v>10</v>
      </c>
      <c r="F128" s="66">
        <v>77</v>
      </c>
    </row>
    <row r="129" spans="1:6" ht="15">
      <c r="A129" s="67" t="s">
        <v>51</v>
      </c>
      <c r="B129" s="65">
        <v>561</v>
      </c>
      <c r="C129" s="45">
        <v>72</v>
      </c>
      <c r="D129" s="113">
        <f t="shared" si="1"/>
        <v>489</v>
      </c>
      <c r="E129" s="120">
        <v>57</v>
      </c>
      <c r="F129" s="66">
        <v>27</v>
      </c>
    </row>
    <row r="130" spans="1:6" ht="15">
      <c r="A130" s="67" t="s">
        <v>114</v>
      </c>
      <c r="B130" s="65">
        <v>435</v>
      </c>
      <c r="C130" s="45">
        <v>118</v>
      </c>
      <c r="D130" s="113">
        <f t="shared" si="1"/>
        <v>317</v>
      </c>
      <c r="E130" s="120">
        <v>16</v>
      </c>
      <c r="F130" s="66">
        <v>27</v>
      </c>
    </row>
    <row r="131" spans="1:6" ht="15">
      <c r="A131" s="67" t="s">
        <v>233</v>
      </c>
      <c r="B131" s="65">
        <v>407</v>
      </c>
      <c r="C131" s="45">
        <v>272</v>
      </c>
      <c r="D131" s="113">
        <f t="shared" si="1"/>
        <v>135</v>
      </c>
      <c r="E131" s="120">
        <v>3</v>
      </c>
      <c r="F131" s="66">
        <v>15</v>
      </c>
    </row>
    <row r="132" spans="1:6" ht="15">
      <c r="A132" s="67" t="s">
        <v>54</v>
      </c>
      <c r="B132" s="65">
        <v>383</v>
      </c>
      <c r="C132" s="45">
        <v>232</v>
      </c>
      <c r="D132" s="113">
        <f t="shared" si="1"/>
        <v>151</v>
      </c>
      <c r="E132" s="120">
        <v>10</v>
      </c>
      <c r="F132" s="66">
        <v>77</v>
      </c>
    </row>
    <row r="133" spans="1:6" ht="15">
      <c r="A133" s="67" t="s">
        <v>64</v>
      </c>
      <c r="B133" s="65">
        <v>347</v>
      </c>
      <c r="C133" s="45">
        <v>69</v>
      </c>
      <c r="D133" s="113">
        <f t="shared" si="1"/>
        <v>278</v>
      </c>
      <c r="E133" s="120">
        <v>29</v>
      </c>
      <c r="F133" s="66">
        <v>22</v>
      </c>
    </row>
    <row r="134" spans="1:6" ht="30.75">
      <c r="A134" s="67" t="s">
        <v>140</v>
      </c>
      <c r="B134" s="65">
        <v>249</v>
      </c>
      <c r="C134" s="45">
        <v>96</v>
      </c>
      <c r="D134" s="113">
        <f t="shared" si="1"/>
        <v>153</v>
      </c>
      <c r="E134" s="120">
        <v>6</v>
      </c>
      <c r="F134" s="66">
        <v>39</v>
      </c>
    </row>
    <row r="135" spans="1:6" ht="15">
      <c r="A135" s="67" t="s">
        <v>156</v>
      </c>
      <c r="B135" s="65">
        <v>193</v>
      </c>
      <c r="C135" s="45">
        <v>69</v>
      </c>
      <c r="D135" s="113">
        <f t="shared" si="1"/>
        <v>124</v>
      </c>
      <c r="E135" s="120">
        <v>8</v>
      </c>
      <c r="F135" s="66">
        <v>27</v>
      </c>
    </row>
  </sheetData>
  <sheetProtection/>
  <mergeCells count="16">
    <mergeCell ref="A88:F88"/>
    <mergeCell ref="A107:F107"/>
    <mergeCell ref="A123:F123"/>
    <mergeCell ref="A8:F8"/>
    <mergeCell ref="A21:F21"/>
    <mergeCell ref="A35:F35"/>
    <mergeCell ref="A50:F50"/>
    <mergeCell ref="A61:F61"/>
    <mergeCell ref="A77:F77"/>
    <mergeCell ref="A1:F1"/>
    <mergeCell ref="A3:F3"/>
    <mergeCell ref="A5:A6"/>
    <mergeCell ref="E5:F5"/>
    <mergeCell ref="A2:F2"/>
    <mergeCell ref="E4:F4"/>
    <mergeCell ref="B5:D5"/>
  </mergeCells>
  <printOptions horizontalCentered="1"/>
  <pageMargins left="0.3937007874015748" right="0.1968503937007874" top="0.4724409448818898" bottom="0.2362204724409449" header="0" footer="0"/>
  <pageSetup horizontalDpi="600" verticalDpi="600" orientation="portrait" paperSize="9" scale="83" r:id="rId1"/>
  <rowBreaks count="3" manualBreakCount="3">
    <brk id="40" max="5" man="1"/>
    <brk id="76" max="5" man="1"/>
    <brk id="10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5" zoomScaleSheetLayoutView="95" zoomScalePageLayoutView="0" workbookViewId="0" topLeftCell="A1">
      <selection activeCell="B4" sqref="B4"/>
    </sheetView>
  </sheetViews>
  <sheetFormatPr defaultColWidth="10.140625" defaultRowHeight="15"/>
  <cols>
    <col min="1" max="1" width="4.57421875" style="53" customWidth="1"/>
    <col min="2" max="2" width="66.57421875" style="54" customWidth="1"/>
    <col min="3" max="3" width="19.8515625" style="55" customWidth="1"/>
    <col min="4" max="250" width="9.140625" style="53" customWidth="1"/>
    <col min="251" max="251" width="4.140625" style="53" customWidth="1"/>
    <col min="252" max="252" width="31.140625" style="53" customWidth="1"/>
    <col min="253" max="255" width="10.00390625" style="53" customWidth="1"/>
    <col min="256" max="16384" width="10.140625" style="53" customWidth="1"/>
  </cols>
  <sheetData>
    <row r="1" spans="1:256" ht="34.5" customHeight="1">
      <c r="A1" s="176" t="s">
        <v>260</v>
      </c>
      <c r="B1" s="176"/>
      <c r="C1" s="176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2:256" ht="15" customHeight="1">
      <c r="B2" s="176" t="s">
        <v>71</v>
      </c>
      <c r="C2" s="176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ht="14.25" thickBot="1">
      <c r="C3" s="59" t="s">
        <v>238</v>
      </c>
    </row>
    <row r="4" spans="1:3" s="57" customFormat="1" ht="61.5" customHeight="1" thickBot="1" thickTop="1">
      <c r="A4" s="124" t="s">
        <v>40</v>
      </c>
      <c r="B4" s="125" t="s">
        <v>97</v>
      </c>
      <c r="C4" s="126" t="s">
        <v>72</v>
      </c>
    </row>
    <row r="5" spans="1:256" ht="15.75" thickTop="1">
      <c r="A5" s="121">
        <v>1</v>
      </c>
      <c r="B5" s="122" t="s">
        <v>264</v>
      </c>
      <c r="C5" s="123">
        <v>40000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ht="15">
      <c r="A6" s="56">
        <v>2</v>
      </c>
      <c r="B6" s="76" t="s">
        <v>198</v>
      </c>
      <c r="C6" s="51">
        <v>39153.85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ht="15">
      <c r="A7" s="56">
        <v>3</v>
      </c>
      <c r="B7" s="76" t="s">
        <v>180</v>
      </c>
      <c r="C7" s="51">
        <v>37611.11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ht="15">
      <c r="A8" s="56">
        <v>4</v>
      </c>
      <c r="B8" s="76" t="s">
        <v>189</v>
      </c>
      <c r="C8" s="51">
        <v>20000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15">
      <c r="A9" s="56">
        <v>5</v>
      </c>
      <c r="B9" s="76" t="s">
        <v>199</v>
      </c>
      <c r="C9" s="51">
        <v>18637.18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15">
      <c r="A10" s="56">
        <v>6</v>
      </c>
      <c r="B10" s="76" t="s">
        <v>177</v>
      </c>
      <c r="C10" s="51">
        <v>18333.33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5">
      <c r="A11" s="56">
        <v>7</v>
      </c>
      <c r="B11" s="76" t="s">
        <v>194</v>
      </c>
      <c r="C11" s="51">
        <v>18000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15">
      <c r="A12" s="56">
        <v>8</v>
      </c>
      <c r="B12" s="76" t="s">
        <v>134</v>
      </c>
      <c r="C12" s="51">
        <v>17000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ht="30.75">
      <c r="A13" s="56">
        <v>9</v>
      </c>
      <c r="B13" s="76" t="s">
        <v>202</v>
      </c>
      <c r="C13" s="51">
        <v>17000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ht="15">
      <c r="A14" s="56">
        <v>10</v>
      </c>
      <c r="B14" s="76" t="s">
        <v>201</v>
      </c>
      <c r="C14" s="51">
        <v>16594.67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ht="15">
      <c r="A15" s="56">
        <v>11</v>
      </c>
      <c r="B15" s="76" t="s">
        <v>124</v>
      </c>
      <c r="C15" s="51">
        <v>16011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ht="15">
      <c r="A16" s="56">
        <v>12</v>
      </c>
      <c r="B16" s="76" t="s">
        <v>193</v>
      </c>
      <c r="C16" s="51">
        <v>15750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ht="15">
      <c r="A17" s="56">
        <v>13</v>
      </c>
      <c r="B17" s="76" t="s">
        <v>234</v>
      </c>
      <c r="C17" s="51">
        <v>15650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ht="15">
      <c r="A18" s="56">
        <v>14</v>
      </c>
      <c r="B18" s="76" t="s">
        <v>265</v>
      </c>
      <c r="C18" s="51">
        <v>15144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30.75">
      <c r="A19" s="56">
        <v>15</v>
      </c>
      <c r="B19" s="76" t="s">
        <v>239</v>
      </c>
      <c r="C19" s="51">
        <v>15000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5">
      <c r="A20" s="56">
        <v>16</v>
      </c>
      <c r="B20" s="76" t="s">
        <v>226</v>
      </c>
      <c r="C20" s="51">
        <v>15000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ht="15">
      <c r="A21" s="56">
        <v>17</v>
      </c>
      <c r="B21" s="76" t="s">
        <v>221</v>
      </c>
      <c r="C21" s="51">
        <v>15000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15">
      <c r="A22" s="56">
        <v>18</v>
      </c>
      <c r="B22" s="76" t="s">
        <v>133</v>
      </c>
      <c r="C22" s="51">
        <v>15000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ht="15">
      <c r="A23" s="56">
        <v>19</v>
      </c>
      <c r="B23" s="76" t="s">
        <v>178</v>
      </c>
      <c r="C23" s="51">
        <v>15000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15">
      <c r="A24" s="56">
        <v>20</v>
      </c>
      <c r="B24" s="76" t="s">
        <v>222</v>
      </c>
      <c r="C24" s="51">
        <v>15000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5">
      <c r="A25" s="56">
        <v>21</v>
      </c>
      <c r="B25" s="76" t="s">
        <v>223</v>
      </c>
      <c r="C25" s="51">
        <v>15000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5">
      <c r="A26" s="56">
        <v>22</v>
      </c>
      <c r="B26" s="76" t="s">
        <v>192</v>
      </c>
      <c r="C26" s="51">
        <v>15000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ht="15">
      <c r="A27" s="56">
        <v>23</v>
      </c>
      <c r="B27" s="76" t="s">
        <v>125</v>
      </c>
      <c r="C27" s="51">
        <v>14500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ht="15">
      <c r="A28" s="56">
        <v>24</v>
      </c>
      <c r="B28" s="76" t="s">
        <v>203</v>
      </c>
      <c r="C28" s="51">
        <v>14160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ht="15">
      <c r="A29" s="56">
        <v>25</v>
      </c>
      <c r="B29" s="76" t="s">
        <v>240</v>
      </c>
      <c r="C29" s="51">
        <v>14000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ht="15">
      <c r="A30" s="56">
        <v>26</v>
      </c>
      <c r="B30" s="76" t="s">
        <v>266</v>
      </c>
      <c r="C30" s="51">
        <v>14000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ht="15">
      <c r="A31" s="56">
        <v>27</v>
      </c>
      <c r="B31" s="76" t="s">
        <v>200</v>
      </c>
      <c r="C31" s="51">
        <v>13600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ht="15">
      <c r="A32" s="56">
        <v>28</v>
      </c>
      <c r="B32" s="76" t="s">
        <v>171</v>
      </c>
      <c r="C32" s="51">
        <v>13298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ht="15">
      <c r="A33" s="56">
        <v>29</v>
      </c>
      <c r="B33" s="76" t="s">
        <v>224</v>
      </c>
      <c r="C33" s="51">
        <v>13000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3" ht="15">
      <c r="A34" s="56">
        <v>30</v>
      </c>
      <c r="B34" s="76" t="s">
        <v>267</v>
      </c>
      <c r="C34" s="77">
        <v>13000</v>
      </c>
    </row>
    <row r="35" spans="1:3" ht="15">
      <c r="A35" s="56">
        <v>31</v>
      </c>
      <c r="B35" s="76" t="s">
        <v>268</v>
      </c>
      <c r="C35" s="77">
        <v>13000</v>
      </c>
    </row>
    <row r="36" spans="1:3" ht="15">
      <c r="A36" s="56">
        <v>32</v>
      </c>
      <c r="B36" s="76" t="s">
        <v>269</v>
      </c>
      <c r="C36" s="77">
        <v>12892.5</v>
      </c>
    </row>
    <row r="37" spans="1:3" ht="15">
      <c r="A37" s="56">
        <v>33</v>
      </c>
      <c r="B37" s="76" t="s">
        <v>146</v>
      </c>
      <c r="C37" s="77">
        <v>12500</v>
      </c>
    </row>
    <row r="38" spans="1:3" ht="15">
      <c r="A38" s="56">
        <v>34</v>
      </c>
      <c r="B38" s="76" t="s">
        <v>225</v>
      </c>
      <c r="C38" s="77">
        <v>12500</v>
      </c>
    </row>
    <row r="39" spans="1:3" ht="15">
      <c r="A39" s="56">
        <v>35</v>
      </c>
      <c r="B39" s="76" t="s">
        <v>242</v>
      </c>
      <c r="C39" s="77">
        <v>12500</v>
      </c>
    </row>
    <row r="40" spans="1:3" ht="15">
      <c r="A40" s="56">
        <v>36</v>
      </c>
      <c r="B40" s="76" t="s">
        <v>147</v>
      </c>
      <c r="C40" s="77">
        <v>12350</v>
      </c>
    </row>
    <row r="41" spans="1:3" ht="15">
      <c r="A41" s="56">
        <v>37</v>
      </c>
      <c r="B41" s="76" t="s">
        <v>270</v>
      </c>
      <c r="C41" s="77">
        <v>12200</v>
      </c>
    </row>
    <row r="42" spans="1:3" ht="15">
      <c r="A42" s="56">
        <v>38</v>
      </c>
      <c r="B42" s="76" t="s">
        <v>148</v>
      </c>
      <c r="C42" s="77">
        <v>12100</v>
      </c>
    </row>
    <row r="43" spans="1:3" ht="15">
      <c r="A43" s="56">
        <v>39</v>
      </c>
      <c r="B43" s="76" t="s">
        <v>241</v>
      </c>
      <c r="C43" s="77">
        <v>12000.83</v>
      </c>
    </row>
    <row r="44" spans="1:3" ht="15">
      <c r="A44" s="56">
        <v>40</v>
      </c>
      <c r="B44" s="76" t="s">
        <v>204</v>
      </c>
      <c r="C44" s="77">
        <v>12000</v>
      </c>
    </row>
    <row r="45" spans="1:3" ht="15">
      <c r="A45" s="56">
        <v>41</v>
      </c>
      <c r="B45" s="76" t="s">
        <v>244</v>
      </c>
      <c r="C45" s="77">
        <v>12000</v>
      </c>
    </row>
    <row r="46" spans="1:3" ht="15">
      <c r="A46" s="56">
        <v>42</v>
      </c>
      <c r="B46" s="76" t="s">
        <v>271</v>
      </c>
      <c r="C46" s="77">
        <v>12000</v>
      </c>
    </row>
    <row r="47" spans="1:3" ht="15">
      <c r="A47" s="56">
        <v>43</v>
      </c>
      <c r="B47" s="76" t="s">
        <v>179</v>
      </c>
      <c r="C47" s="77">
        <v>12000</v>
      </c>
    </row>
    <row r="48" spans="1:3" ht="15">
      <c r="A48" s="56">
        <v>44</v>
      </c>
      <c r="B48" s="76" t="s">
        <v>231</v>
      </c>
      <c r="C48" s="77">
        <v>12000</v>
      </c>
    </row>
    <row r="49" spans="1:3" ht="15">
      <c r="A49" s="56">
        <v>45</v>
      </c>
      <c r="B49" s="76" t="s">
        <v>232</v>
      </c>
      <c r="C49" s="77">
        <v>12000</v>
      </c>
    </row>
    <row r="50" spans="1:3" ht="30.75">
      <c r="A50" s="56">
        <v>46</v>
      </c>
      <c r="B50" s="76" t="s">
        <v>243</v>
      </c>
      <c r="C50" s="77">
        <v>11900</v>
      </c>
    </row>
    <row r="51" spans="1:3" ht="15">
      <c r="A51" s="56">
        <v>47</v>
      </c>
      <c r="B51" s="76" t="s">
        <v>272</v>
      </c>
      <c r="C51" s="77">
        <v>11457</v>
      </c>
    </row>
    <row r="52" spans="1:3" ht="15">
      <c r="A52" s="56">
        <v>48</v>
      </c>
      <c r="B52" s="76" t="s">
        <v>273</v>
      </c>
      <c r="C52" s="77">
        <v>11350</v>
      </c>
    </row>
    <row r="53" spans="1:3" ht="15">
      <c r="A53" s="56">
        <v>49</v>
      </c>
      <c r="B53" s="76" t="s">
        <v>230</v>
      </c>
      <c r="C53" s="77">
        <v>11333.33</v>
      </c>
    </row>
    <row r="54" spans="1:3" ht="15">
      <c r="A54" s="56">
        <v>50</v>
      </c>
      <c r="B54" s="76" t="s">
        <v>274</v>
      </c>
      <c r="C54" s="77">
        <v>11180</v>
      </c>
    </row>
  </sheetData>
  <sheetProtection/>
  <mergeCells count="2">
    <mergeCell ref="B2:C2"/>
    <mergeCell ref="A1:C1"/>
  </mergeCells>
  <printOptions horizontalCentered="1"/>
  <pageMargins left="0.984251968503937" right="0.3937007874015748" top="0.5905511811023623" bottom="0.5905511811023623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0"/>
  <sheetViews>
    <sheetView view="pageBreakPreview" zoomScale="87" zoomScaleNormal="80" zoomScaleSheetLayoutView="87" zoomScalePageLayoutView="0" workbookViewId="0" topLeftCell="A1">
      <selection activeCell="A3" sqref="A3"/>
    </sheetView>
  </sheetViews>
  <sheetFormatPr defaultColWidth="8.8515625" defaultRowHeight="15"/>
  <cols>
    <col min="1" max="1" width="59.140625" style="39" customWidth="1"/>
    <col min="2" max="2" width="24.57421875" style="43" customWidth="1"/>
    <col min="3" max="16384" width="8.8515625" style="42" customWidth="1"/>
  </cols>
  <sheetData>
    <row r="1" spans="1:2" ht="54" customHeight="1">
      <c r="A1" s="157" t="s">
        <v>261</v>
      </c>
      <c r="B1" s="157"/>
    </row>
    <row r="2" spans="1:2" ht="15.75" thickBot="1">
      <c r="A2" s="127"/>
      <c r="B2" s="60" t="s">
        <v>238</v>
      </c>
    </row>
    <row r="3" spans="1:2" ht="60" customHeight="1" thickBot="1" thickTop="1">
      <c r="A3" s="131" t="s">
        <v>38</v>
      </c>
      <c r="B3" s="132" t="s">
        <v>108</v>
      </c>
    </row>
    <row r="4" spans="1:2" ht="30" customHeight="1" thickTop="1">
      <c r="A4" s="177" t="s">
        <v>28</v>
      </c>
      <c r="B4" s="178"/>
    </row>
    <row r="5" spans="1:2" ht="15">
      <c r="A5" s="63" t="s">
        <v>124</v>
      </c>
      <c r="B5" s="41">
        <v>16011</v>
      </c>
    </row>
    <row r="6" spans="1:2" ht="15">
      <c r="A6" s="63" t="s">
        <v>234</v>
      </c>
      <c r="B6" s="41">
        <v>15650</v>
      </c>
    </row>
    <row r="7" spans="1:2" ht="15">
      <c r="A7" s="63" t="s">
        <v>265</v>
      </c>
      <c r="B7" s="41">
        <v>15144</v>
      </c>
    </row>
    <row r="8" spans="1:2" ht="15">
      <c r="A8" s="63" t="s">
        <v>221</v>
      </c>
      <c r="B8" s="41">
        <v>15000</v>
      </c>
    </row>
    <row r="9" spans="1:2" ht="15">
      <c r="A9" s="63" t="s">
        <v>171</v>
      </c>
      <c r="B9" s="41">
        <v>13298</v>
      </c>
    </row>
    <row r="10" spans="1:2" ht="15">
      <c r="A10" s="63" t="s">
        <v>271</v>
      </c>
      <c r="B10" s="41">
        <v>12000</v>
      </c>
    </row>
    <row r="11" spans="1:2" ht="15">
      <c r="A11" s="63" t="s">
        <v>274</v>
      </c>
      <c r="B11" s="41">
        <v>11180</v>
      </c>
    </row>
    <row r="12" spans="1:2" ht="15">
      <c r="A12" s="63" t="s">
        <v>277</v>
      </c>
      <c r="B12" s="41">
        <v>10000</v>
      </c>
    </row>
    <row r="13" spans="1:2" ht="15">
      <c r="A13" s="63" t="s">
        <v>235</v>
      </c>
      <c r="B13" s="41">
        <v>10000</v>
      </c>
    </row>
    <row r="14" spans="1:2" ht="15.75" thickBot="1">
      <c r="A14" s="128" t="s">
        <v>278</v>
      </c>
      <c r="B14" s="129">
        <v>10000</v>
      </c>
    </row>
    <row r="15" spans="1:2" ht="15.75" thickTop="1">
      <c r="A15" s="177" t="s">
        <v>2</v>
      </c>
      <c r="B15" s="178"/>
    </row>
    <row r="16" spans="1:2" ht="15">
      <c r="A16" s="63" t="s">
        <v>133</v>
      </c>
      <c r="B16" s="41">
        <v>15000</v>
      </c>
    </row>
    <row r="17" spans="1:2" ht="15">
      <c r="A17" s="63" t="s">
        <v>226</v>
      </c>
      <c r="B17" s="41">
        <v>15000</v>
      </c>
    </row>
    <row r="18" spans="1:2" ht="15">
      <c r="A18" s="63" t="s">
        <v>224</v>
      </c>
      <c r="B18" s="41">
        <v>13000</v>
      </c>
    </row>
    <row r="19" spans="1:2" ht="15">
      <c r="A19" s="63" t="s">
        <v>242</v>
      </c>
      <c r="B19" s="41">
        <v>12500</v>
      </c>
    </row>
    <row r="20" spans="1:2" ht="15">
      <c r="A20" s="63" t="s">
        <v>245</v>
      </c>
      <c r="B20" s="41">
        <v>10000</v>
      </c>
    </row>
    <row r="21" spans="1:2" ht="15">
      <c r="A21" s="63" t="s">
        <v>279</v>
      </c>
      <c r="B21" s="41">
        <v>10000</v>
      </c>
    </row>
    <row r="22" spans="1:2" ht="15">
      <c r="A22" s="63" t="s">
        <v>246</v>
      </c>
      <c r="B22" s="41">
        <v>9980</v>
      </c>
    </row>
    <row r="23" spans="1:2" ht="15">
      <c r="A23" s="63" t="s">
        <v>220</v>
      </c>
      <c r="B23" s="41">
        <v>9500</v>
      </c>
    </row>
    <row r="24" spans="1:2" ht="15">
      <c r="A24" s="63" t="s">
        <v>280</v>
      </c>
      <c r="B24" s="41">
        <v>9252.29</v>
      </c>
    </row>
    <row r="25" spans="1:2" ht="15.75" thickBot="1">
      <c r="A25" s="128" t="s">
        <v>281</v>
      </c>
      <c r="B25" s="129">
        <v>8625</v>
      </c>
    </row>
    <row r="26" spans="1:2" ht="15.75" thickTop="1">
      <c r="A26" s="177" t="s">
        <v>1</v>
      </c>
      <c r="B26" s="178"/>
    </row>
    <row r="27" spans="1:2" ht="15">
      <c r="A27" s="63" t="s">
        <v>264</v>
      </c>
      <c r="B27" s="41">
        <v>40000</v>
      </c>
    </row>
    <row r="28" spans="1:2" ht="15">
      <c r="A28" s="63" t="s">
        <v>189</v>
      </c>
      <c r="B28" s="41">
        <v>20000</v>
      </c>
    </row>
    <row r="29" spans="1:2" ht="15">
      <c r="A29" s="63" t="s">
        <v>178</v>
      </c>
      <c r="B29" s="41">
        <v>15000</v>
      </c>
    </row>
    <row r="30" spans="1:2" ht="15">
      <c r="A30" s="63" t="s">
        <v>125</v>
      </c>
      <c r="B30" s="41">
        <v>14500</v>
      </c>
    </row>
    <row r="31" spans="1:2" ht="15">
      <c r="A31" s="63" t="s">
        <v>247</v>
      </c>
      <c r="B31" s="41">
        <v>10000</v>
      </c>
    </row>
    <row r="32" spans="1:2" ht="15">
      <c r="A32" s="63" t="s">
        <v>282</v>
      </c>
      <c r="B32" s="41">
        <v>10000</v>
      </c>
    </row>
    <row r="33" spans="1:2" ht="15">
      <c r="A33" s="63" t="s">
        <v>227</v>
      </c>
      <c r="B33" s="41">
        <v>9000</v>
      </c>
    </row>
    <row r="34" spans="1:2" ht="15">
      <c r="A34" s="63" t="s">
        <v>283</v>
      </c>
      <c r="B34" s="41">
        <v>8491.67</v>
      </c>
    </row>
    <row r="35" spans="1:2" ht="15">
      <c r="A35" s="63" t="s">
        <v>284</v>
      </c>
      <c r="B35" s="41">
        <v>8000</v>
      </c>
    </row>
    <row r="36" spans="1:2" ht="15.75" thickBot="1">
      <c r="A36" s="128" t="s">
        <v>248</v>
      </c>
      <c r="B36" s="129">
        <v>8000</v>
      </c>
    </row>
    <row r="37" spans="1:2" ht="15.75" thickTop="1">
      <c r="A37" s="177" t="s">
        <v>0</v>
      </c>
      <c r="B37" s="178"/>
    </row>
    <row r="38" spans="1:2" ht="15">
      <c r="A38" s="67" t="s">
        <v>228</v>
      </c>
      <c r="B38" s="41">
        <v>8450</v>
      </c>
    </row>
    <row r="39" spans="1:2" ht="30.75">
      <c r="A39" s="67" t="s">
        <v>249</v>
      </c>
      <c r="B39" s="41">
        <v>7260</v>
      </c>
    </row>
    <row r="40" spans="1:2" ht="15">
      <c r="A40" s="67" t="s">
        <v>195</v>
      </c>
      <c r="B40" s="41">
        <v>6632.54</v>
      </c>
    </row>
    <row r="41" spans="1:2" ht="15">
      <c r="A41" s="67" t="s">
        <v>119</v>
      </c>
      <c r="B41" s="41">
        <v>6500</v>
      </c>
    </row>
    <row r="42" spans="1:2" ht="15">
      <c r="A42" s="67" t="s">
        <v>285</v>
      </c>
      <c r="B42" s="41">
        <v>6121.29</v>
      </c>
    </row>
    <row r="43" spans="1:2" ht="15">
      <c r="A43" s="67" t="s">
        <v>236</v>
      </c>
      <c r="B43" s="41">
        <v>5466.67</v>
      </c>
    </row>
    <row r="44" spans="1:2" ht="15">
      <c r="A44" s="67" t="s">
        <v>286</v>
      </c>
      <c r="B44" s="41">
        <v>5433.29</v>
      </c>
    </row>
    <row r="45" spans="1:2" ht="15">
      <c r="A45" s="67" t="s">
        <v>250</v>
      </c>
      <c r="B45" s="41">
        <v>5429.5</v>
      </c>
    </row>
    <row r="46" spans="1:2" ht="15">
      <c r="A46" s="63" t="s">
        <v>287</v>
      </c>
      <c r="B46" s="41">
        <v>5226</v>
      </c>
    </row>
    <row r="47" spans="1:2" ht="15.75" thickBot="1">
      <c r="A47" s="130" t="s">
        <v>288</v>
      </c>
      <c r="B47" s="129">
        <v>5100</v>
      </c>
    </row>
    <row r="48" spans="1:2" ht="15.75" thickTop="1">
      <c r="A48" s="177" t="s">
        <v>4</v>
      </c>
      <c r="B48" s="178"/>
    </row>
    <row r="49" spans="1:2" ht="15">
      <c r="A49" s="67" t="s">
        <v>179</v>
      </c>
      <c r="B49" s="41">
        <v>12000</v>
      </c>
    </row>
    <row r="50" spans="1:2" ht="15">
      <c r="A50" s="67" t="s">
        <v>169</v>
      </c>
      <c r="B50" s="41">
        <v>10000</v>
      </c>
    </row>
    <row r="51" spans="1:2" ht="15">
      <c r="A51" s="67" t="s">
        <v>137</v>
      </c>
      <c r="B51" s="41">
        <v>9252.27</v>
      </c>
    </row>
    <row r="52" spans="1:2" ht="15">
      <c r="A52" s="67" t="s">
        <v>229</v>
      </c>
      <c r="B52" s="41">
        <v>9000</v>
      </c>
    </row>
    <row r="53" spans="1:2" ht="15">
      <c r="A53" s="67" t="s">
        <v>113</v>
      </c>
      <c r="B53" s="41">
        <v>8086</v>
      </c>
    </row>
    <row r="54" spans="1:2" ht="15">
      <c r="A54" s="67" t="s">
        <v>135</v>
      </c>
      <c r="B54" s="41">
        <v>7300</v>
      </c>
    </row>
    <row r="55" spans="1:2" ht="15">
      <c r="A55" s="67" t="s">
        <v>289</v>
      </c>
      <c r="B55" s="41">
        <v>7200</v>
      </c>
    </row>
    <row r="56" spans="1:2" ht="15">
      <c r="A56" s="67" t="s">
        <v>251</v>
      </c>
      <c r="B56" s="41">
        <v>6680</v>
      </c>
    </row>
    <row r="57" spans="1:2" ht="15">
      <c r="A57" s="67" t="s">
        <v>138</v>
      </c>
      <c r="B57" s="41">
        <v>6058.4</v>
      </c>
    </row>
    <row r="58" spans="1:2" ht="15.75" thickBot="1">
      <c r="A58" s="128" t="s">
        <v>290</v>
      </c>
      <c r="B58" s="129">
        <v>5900</v>
      </c>
    </row>
    <row r="59" spans="1:2" ht="30" customHeight="1" thickTop="1">
      <c r="A59" s="177" t="s">
        <v>29</v>
      </c>
      <c r="B59" s="178"/>
    </row>
    <row r="60" spans="1:2" ht="15">
      <c r="A60" s="63" t="s">
        <v>111</v>
      </c>
      <c r="B60" s="41">
        <v>7300</v>
      </c>
    </row>
    <row r="61" spans="1:2" ht="15">
      <c r="A61" s="63" t="s">
        <v>120</v>
      </c>
      <c r="B61" s="41">
        <v>7000</v>
      </c>
    </row>
    <row r="62" spans="1:2" ht="30.75">
      <c r="A62" s="63" t="s">
        <v>149</v>
      </c>
      <c r="B62" s="41">
        <v>7000</v>
      </c>
    </row>
    <row r="63" spans="1:2" ht="15">
      <c r="A63" s="63" t="s">
        <v>205</v>
      </c>
      <c r="B63" s="41">
        <v>6595.57</v>
      </c>
    </row>
    <row r="64" spans="1:2" ht="15">
      <c r="A64" s="63" t="s">
        <v>181</v>
      </c>
      <c r="B64" s="41">
        <v>5000</v>
      </c>
    </row>
    <row r="65" spans="1:2" ht="15">
      <c r="A65" s="63" t="s">
        <v>126</v>
      </c>
      <c r="B65" s="41">
        <v>4855</v>
      </c>
    </row>
    <row r="66" spans="1:2" ht="15">
      <c r="A66" s="63" t="s">
        <v>291</v>
      </c>
      <c r="B66" s="41">
        <v>4805</v>
      </c>
    </row>
    <row r="67" spans="1:2" ht="15.75" thickBot="1">
      <c r="A67" s="128" t="s">
        <v>237</v>
      </c>
      <c r="B67" s="129">
        <v>4744.75</v>
      </c>
    </row>
    <row r="68" spans="1:2" ht="15.75" thickTop="1">
      <c r="A68" s="177" t="s">
        <v>5</v>
      </c>
      <c r="B68" s="178"/>
    </row>
    <row r="69" spans="1:2" ht="15">
      <c r="A69" s="63" t="s">
        <v>198</v>
      </c>
      <c r="B69" s="41">
        <v>39153.85</v>
      </c>
    </row>
    <row r="70" spans="1:2" ht="15">
      <c r="A70" s="63" t="s">
        <v>180</v>
      </c>
      <c r="B70" s="41">
        <v>37611.11</v>
      </c>
    </row>
    <row r="71" spans="1:2" ht="15">
      <c r="A71" s="63" t="s">
        <v>199</v>
      </c>
      <c r="B71" s="41">
        <v>18637.18</v>
      </c>
    </row>
    <row r="72" spans="1:2" ht="15">
      <c r="A72" s="63" t="s">
        <v>194</v>
      </c>
      <c r="B72" s="41">
        <v>18000</v>
      </c>
    </row>
    <row r="73" spans="1:2" ht="30.75">
      <c r="A73" s="63" t="s">
        <v>134</v>
      </c>
      <c r="B73" s="41">
        <v>17000</v>
      </c>
    </row>
    <row r="74" spans="1:2" ht="15">
      <c r="A74" s="63" t="s">
        <v>223</v>
      </c>
      <c r="B74" s="41">
        <v>15000</v>
      </c>
    </row>
    <row r="75" spans="1:2" ht="15">
      <c r="A75" s="63" t="s">
        <v>222</v>
      </c>
      <c r="B75" s="41">
        <v>15000</v>
      </c>
    </row>
    <row r="76" spans="1:2" ht="30.75">
      <c r="A76" s="63" t="s">
        <v>239</v>
      </c>
      <c r="B76" s="41">
        <v>15000</v>
      </c>
    </row>
    <row r="77" spans="1:2" ht="15">
      <c r="A77" s="63" t="s">
        <v>203</v>
      </c>
      <c r="B77" s="41">
        <v>14160</v>
      </c>
    </row>
    <row r="78" spans="1:2" ht="31.5" thickBot="1">
      <c r="A78" s="128" t="s">
        <v>266</v>
      </c>
      <c r="B78" s="129">
        <v>14000</v>
      </c>
    </row>
    <row r="79" spans="1:2" ht="45" customHeight="1" thickTop="1">
      <c r="A79" s="177" t="s">
        <v>6</v>
      </c>
      <c r="B79" s="178"/>
    </row>
    <row r="80" spans="1:2" ht="15">
      <c r="A80" s="67" t="s">
        <v>177</v>
      </c>
      <c r="B80" s="41">
        <v>18333.33</v>
      </c>
    </row>
    <row r="81" spans="1:2" ht="30.75">
      <c r="A81" s="67" t="s">
        <v>202</v>
      </c>
      <c r="B81" s="41">
        <v>17000</v>
      </c>
    </row>
    <row r="82" spans="1:2" ht="15">
      <c r="A82" s="67" t="s">
        <v>201</v>
      </c>
      <c r="B82" s="41">
        <v>16594.67</v>
      </c>
    </row>
    <row r="83" spans="1:2" ht="15">
      <c r="A83" s="67" t="s">
        <v>193</v>
      </c>
      <c r="B83" s="41">
        <v>15750</v>
      </c>
    </row>
    <row r="84" spans="1:2" ht="15">
      <c r="A84" s="67" t="s">
        <v>192</v>
      </c>
      <c r="B84" s="41">
        <v>15000</v>
      </c>
    </row>
    <row r="85" spans="1:2" ht="15">
      <c r="A85" s="67" t="s">
        <v>240</v>
      </c>
      <c r="B85" s="41">
        <v>14000</v>
      </c>
    </row>
    <row r="86" spans="1:2" ht="15">
      <c r="A86" s="67" t="s">
        <v>200</v>
      </c>
      <c r="B86" s="41">
        <v>13600</v>
      </c>
    </row>
    <row r="87" spans="1:2" ht="15">
      <c r="A87" s="67" t="s">
        <v>268</v>
      </c>
      <c r="B87" s="41">
        <v>13000</v>
      </c>
    </row>
    <row r="88" spans="1:2" ht="15">
      <c r="A88" s="67" t="s">
        <v>146</v>
      </c>
      <c r="B88" s="41">
        <v>12500</v>
      </c>
    </row>
    <row r="89" spans="1:2" ht="15.75" thickBot="1">
      <c r="A89" s="130" t="s">
        <v>147</v>
      </c>
      <c r="B89" s="129">
        <v>12350</v>
      </c>
    </row>
    <row r="90" spans="1:2" ht="15.75" thickTop="1">
      <c r="A90" s="177" t="s">
        <v>3</v>
      </c>
      <c r="B90" s="178"/>
    </row>
    <row r="91" spans="1:2" ht="15">
      <c r="A91" s="63" t="s">
        <v>206</v>
      </c>
      <c r="B91" s="41">
        <v>8000</v>
      </c>
    </row>
    <row r="92" spans="1:2" ht="15">
      <c r="A92" s="63" t="s">
        <v>253</v>
      </c>
      <c r="B92" s="41">
        <v>7775</v>
      </c>
    </row>
    <row r="93" spans="1:2" ht="15">
      <c r="A93" s="63" t="s">
        <v>116</v>
      </c>
      <c r="B93" s="41">
        <v>7600</v>
      </c>
    </row>
    <row r="94" spans="1:2" ht="15">
      <c r="A94" s="63" t="s">
        <v>182</v>
      </c>
      <c r="B94" s="41">
        <v>7000</v>
      </c>
    </row>
    <row r="95" spans="1:2" ht="15">
      <c r="A95" s="63" t="s">
        <v>292</v>
      </c>
      <c r="B95" s="41">
        <v>6950.89</v>
      </c>
    </row>
    <row r="96" spans="1:2" ht="15">
      <c r="A96" s="63" t="s">
        <v>172</v>
      </c>
      <c r="B96" s="41">
        <v>6610</v>
      </c>
    </row>
    <row r="97" spans="1:2" ht="15">
      <c r="A97" s="63" t="s">
        <v>136</v>
      </c>
      <c r="B97" s="41">
        <v>6500</v>
      </c>
    </row>
    <row r="98" spans="1:2" ht="15">
      <c r="A98" s="63" t="s">
        <v>252</v>
      </c>
      <c r="B98" s="41">
        <v>6500</v>
      </c>
    </row>
    <row r="99" spans="1:2" ht="15">
      <c r="A99" s="63" t="s">
        <v>173</v>
      </c>
      <c r="B99" s="41">
        <v>6229.6</v>
      </c>
    </row>
    <row r="100" spans="1:2" ht="15">
      <c r="A100" s="63" t="s">
        <v>254</v>
      </c>
      <c r="B100" s="41">
        <v>6000</v>
      </c>
    </row>
  </sheetData>
  <sheetProtection/>
  <mergeCells count="10">
    <mergeCell ref="A59:B59"/>
    <mergeCell ref="A68:B68"/>
    <mergeCell ref="A79:B79"/>
    <mergeCell ref="A90:B90"/>
    <mergeCell ref="A1:B1"/>
    <mergeCell ref="A4:B4"/>
    <mergeCell ref="A15:B15"/>
    <mergeCell ref="A26:B26"/>
    <mergeCell ref="A37:B37"/>
    <mergeCell ref="A48:B48"/>
  </mergeCells>
  <printOptions horizont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5" zoomScaleNormal="80" zoomScaleSheetLayoutView="75" zoomScalePageLayoutView="0" workbookViewId="0" topLeftCell="A1">
      <selection activeCell="A4" sqref="A4"/>
    </sheetView>
  </sheetViews>
  <sheetFormatPr defaultColWidth="8.8515625" defaultRowHeight="15"/>
  <cols>
    <col min="1" max="1" width="41.00390625" style="12" customWidth="1"/>
    <col min="2" max="3" width="11.8515625" style="12" customWidth="1"/>
    <col min="4" max="4" width="12.140625" style="12" customWidth="1"/>
    <col min="5" max="5" width="13.421875" style="12" customWidth="1"/>
    <col min="6" max="6" width="13.8515625" style="12" customWidth="1"/>
    <col min="7" max="7" width="12.140625" style="12" customWidth="1"/>
    <col min="8" max="16384" width="8.8515625" style="12" customWidth="1"/>
  </cols>
  <sheetData>
    <row r="1" spans="1:7" s="1" customFormat="1" ht="22.5" customHeight="1">
      <c r="A1" s="179" t="s">
        <v>109</v>
      </c>
      <c r="B1" s="179"/>
      <c r="C1" s="179"/>
      <c r="D1" s="179"/>
      <c r="E1" s="179"/>
      <c r="F1" s="179"/>
      <c r="G1" s="179"/>
    </row>
    <row r="2" spans="1:7" s="1" customFormat="1" ht="19.5" customHeight="1">
      <c r="A2" s="180" t="s">
        <v>35</v>
      </c>
      <c r="B2" s="180"/>
      <c r="C2" s="180"/>
      <c r="D2" s="180"/>
      <c r="E2" s="180"/>
      <c r="F2" s="180"/>
      <c r="G2" s="180"/>
    </row>
    <row r="3" spans="1:7" s="13" customFormat="1" ht="15.75" thickBot="1">
      <c r="A3" s="9"/>
      <c r="B3" s="9"/>
      <c r="C3" s="9"/>
      <c r="D3" s="9"/>
      <c r="E3" s="181" t="s">
        <v>238</v>
      </c>
      <c r="F3" s="181"/>
      <c r="G3" s="181"/>
    </row>
    <row r="4" spans="1:7" s="13" customFormat="1" ht="60" customHeight="1" thickBot="1" thickTop="1">
      <c r="A4" s="86"/>
      <c r="B4" s="139" t="str">
        <f>1!B4</f>
        <v>2018 р.</v>
      </c>
      <c r="C4" s="139" t="str">
        <f>1!C4</f>
        <v>2019 р.</v>
      </c>
      <c r="D4" s="142" t="str">
        <f>1!D4</f>
        <v>Темпи зростання (зниження)</v>
      </c>
      <c r="E4" s="140" t="str">
        <f>1!E4</f>
        <v>Станом на 01.01.2019р.</v>
      </c>
      <c r="F4" s="139" t="str">
        <f>1!F4</f>
        <v>Станом на 01.01.2020р.</v>
      </c>
      <c r="G4" s="139" t="str">
        <f>1!G4</f>
        <v>Темпи зростання (зниження)</v>
      </c>
    </row>
    <row r="5" spans="1:7" s="13" customFormat="1" ht="24.75" customHeight="1" thickTop="1">
      <c r="A5" s="136" t="s">
        <v>238</v>
      </c>
      <c r="B5" s="137">
        <v>46449</v>
      </c>
      <c r="C5" s="137">
        <v>44752</v>
      </c>
      <c r="D5" s="143">
        <f>ROUND(C5/B5*100,1)</f>
        <v>96.3</v>
      </c>
      <c r="E5" s="141">
        <v>13410</v>
      </c>
      <c r="F5" s="137">
        <v>13952</v>
      </c>
      <c r="G5" s="138">
        <f>ROUND(F5/E5*100,1)</f>
        <v>104</v>
      </c>
    </row>
    <row r="6" spans="1:7" s="34" customFormat="1" ht="24.75" customHeight="1">
      <c r="A6" s="8" t="s">
        <v>36</v>
      </c>
      <c r="B6" s="24">
        <v>38585</v>
      </c>
      <c r="C6" s="24">
        <f>SUM(C8:C26)</f>
        <v>38286</v>
      </c>
      <c r="D6" s="144">
        <f aca="true" t="shared" si="0" ref="D6:D26">ROUND(C6/B6*100,1)</f>
        <v>99.2</v>
      </c>
      <c r="E6" s="78">
        <f>SUM(E8:E26)</f>
        <v>11625</v>
      </c>
      <c r="F6" s="24">
        <f>SUM(F8:F26)</f>
        <v>12736</v>
      </c>
      <c r="G6" s="23">
        <f aca="true" t="shared" si="1" ref="G6:G26">ROUND(F6/E6*100,1)</f>
        <v>109.6</v>
      </c>
    </row>
    <row r="7" spans="1:7" s="34" customFormat="1" ht="27" customHeight="1">
      <c r="A7" s="182" t="s">
        <v>8</v>
      </c>
      <c r="B7" s="183"/>
      <c r="C7" s="183"/>
      <c r="D7" s="183"/>
      <c r="E7" s="183"/>
      <c r="F7" s="183"/>
      <c r="G7" s="184"/>
    </row>
    <row r="8" spans="1:10" ht="36.75" customHeight="1">
      <c r="A8" s="10" t="s">
        <v>9</v>
      </c>
      <c r="B8" s="70">
        <v>2096</v>
      </c>
      <c r="C8" s="70">
        <v>2228</v>
      </c>
      <c r="D8" s="146">
        <f t="shared" si="0"/>
        <v>106.3</v>
      </c>
      <c r="E8" s="145">
        <v>756</v>
      </c>
      <c r="F8" s="70">
        <v>849</v>
      </c>
      <c r="G8" s="28">
        <f t="shared" si="1"/>
        <v>112.3</v>
      </c>
      <c r="I8" s="35"/>
      <c r="J8" s="36"/>
    </row>
    <row r="9" spans="1:10" ht="35.25" customHeight="1">
      <c r="A9" s="10" t="s">
        <v>10</v>
      </c>
      <c r="B9" s="70">
        <v>376</v>
      </c>
      <c r="C9" s="70">
        <v>421</v>
      </c>
      <c r="D9" s="146">
        <f t="shared" si="0"/>
        <v>112</v>
      </c>
      <c r="E9" s="145">
        <v>111</v>
      </c>
      <c r="F9" s="70">
        <v>165</v>
      </c>
      <c r="G9" s="28">
        <f t="shared" si="1"/>
        <v>148.6</v>
      </c>
      <c r="I9" s="35"/>
      <c r="J9" s="36"/>
    </row>
    <row r="10" spans="1:10" s="33" customFormat="1" ht="23.25" customHeight="1">
      <c r="A10" s="10" t="s">
        <v>11</v>
      </c>
      <c r="B10" s="70">
        <v>7514</v>
      </c>
      <c r="C10" s="70">
        <v>7892</v>
      </c>
      <c r="D10" s="146">
        <f t="shared" si="0"/>
        <v>105</v>
      </c>
      <c r="E10" s="145">
        <v>2352</v>
      </c>
      <c r="F10" s="70">
        <v>2846</v>
      </c>
      <c r="G10" s="28">
        <f t="shared" si="1"/>
        <v>121</v>
      </c>
      <c r="I10" s="35"/>
      <c r="J10" s="36"/>
    </row>
    <row r="11" spans="1:10" ht="39.75" customHeight="1">
      <c r="A11" s="10" t="s">
        <v>12</v>
      </c>
      <c r="B11" s="70">
        <v>859</v>
      </c>
      <c r="C11" s="70">
        <v>811</v>
      </c>
      <c r="D11" s="146">
        <f t="shared" si="0"/>
        <v>94.4</v>
      </c>
      <c r="E11" s="145">
        <v>153</v>
      </c>
      <c r="F11" s="70">
        <v>113</v>
      </c>
      <c r="G11" s="28">
        <f t="shared" si="1"/>
        <v>73.9</v>
      </c>
      <c r="I11" s="35"/>
      <c r="J11" s="36"/>
    </row>
    <row r="12" spans="1:10" ht="35.25" customHeight="1">
      <c r="A12" s="10" t="s">
        <v>13</v>
      </c>
      <c r="B12" s="70">
        <v>284</v>
      </c>
      <c r="C12" s="70">
        <v>276</v>
      </c>
      <c r="D12" s="146">
        <f t="shared" si="0"/>
        <v>97.2</v>
      </c>
      <c r="E12" s="145">
        <v>77</v>
      </c>
      <c r="F12" s="70">
        <v>95</v>
      </c>
      <c r="G12" s="28">
        <f t="shared" si="1"/>
        <v>123.4</v>
      </c>
      <c r="I12" s="35"/>
      <c r="J12" s="36"/>
    </row>
    <row r="13" spans="1:10" ht="23.25" customHeight="1">
      <c r="A13" s="10" t="s">
        <v>14</v>
      </c>
      <c r="B13" s="70">
        <v>1832</v>
      </c>
      <c r="C13" s="70">
        <v>1590</v>
      </c>
      <c r="D13" s="146">
        <f t="shared" si="0"/>
        <v>86.8</v>
      </c>
      <c r="E13" s="145">
        <v>538</v>
      </c>
      <c r="F13" s="70">
        <v>560</v>
      </c>
      <c r="G13" s="28">
        <f t="shared" si="1"/>
        <v>104.1</v>
      </c>
      <c r="I13" s="35"/>
      <c r="J13" s="36"/>
    </row>
    <row r="14" spans="1:10" ht="37.5" customHeight="1">
      <c r="A14" s="10" t="s">
        <v>15</v>
      </c>
      <c r="B14" s="70">
        <v>7386</v>
      </c>
      <c r="C14" s="70">
        <v>7368</v>
      </c>
      <c r="D14" s="146">
        <f t="shared" si="0"/>
        <v>99.8</v>
      </c>
      <c r="E14" s="145">
        <v>2104</v>
      </c>
      <c r="F14" s="70">
        <v>2474</v>
      </c>
      <c r="G14" s="28">
        <f t="shared" si="1"/>
        <v>117.6</v>
      </c>
      <c r="I14" s="35"/>
      <c r="J14" s="36"/>
    </row>
    <row r="15" spans="1:10" ht="36" customHeight="1">
      <c r="A15" s="10" t="s">
        <v>16</v>
      </c>
      <c r="B15" s="70">
        <v>1736</v>
      </c>
      <c r="C15" s="70">
        <v>1699</v>
      </c>
      <c r="D15" s="146">
        <f t="shared" si="0"/>
        <v>97.9</v>
      </c>
      <c r="E15" s="145">
        <v>520</v>
      </c>
      <c r="F15" s="70">
        <v>571</v>
      </c>
      <c r="G15" s="28">
        <f t="shared" si="1"/>
        <v>109.8</v>
      </c>
      <c r="I15" s="35"/>
      <c r="J15" s="36"/>
    </row>
    <row r="16" spans="1:10" ht="34.5" customHeight="1">
      <c r="A16" s="10" t="s">
        <v>17</v>
      </c>
      <c r="B16" s="70">
        <v>1266</v>
      </c>
      <c r="C16" s="70">
        <v>1264</v>
      </c>
      <c r="D16" s="146">
        <f t="shared" si="0"/>
        <v>99.8</v>
      </c>
      <c r="E16" s="145">
        <v>335</v>
      </c>
      <c r="F16" s="70">
        <v>387</v>
      </c>
      <c r="G16" s="28">
        <f t="shared" si="1"/>
        <v>115.5</v>
      </c>
      <c r="I16" s="35"/>
      <c r="J16" s="36"/>
    </row>
    <row r="17" spans="1:10" ht="27" customHeight="1">
      <c r="A17" s="10" t="s">
        <v>18</v>
      </c>
      <c r="B17" s="70">
        <v>900</v>
      </c>
      <c r="C17" s="70">
        <v>848</v>
      </c>
      <c r="D17" s="146">
        <f t="shared" si="0"/>
        <v>94.2</v>
      </c>
      <c r="E17" s="145">
        <v>290</v>
      </c>
      <c r="F17" s="70">
        <v>230</v>
      </c>
      <c r="G17" s="28">
        <f t="shared" si="1"/>
        <v>79.3</v>
      </c>
      <c r="I17" s="35"/>
      <c r="J17" s="36"/>
    </row>
    <row r="18" spans="1:10" ht="27" customHeight="1">
      <c r="A18" s="10" t="s">
        <v>19</v>
      </c>
      <c r="B18" s="70">
        <v>1415</v>
      </c>
      <c r="C18" s="70">
        <v>1210</v>
      </c>
      <c r="D18" s="146">
        <f t="shared" si="0"/>
        <v>85.5</v>
      </c>
      <c r="E18" s="145">
        <v>486</v>
      </c>
      <c r="F18" s="70">
        <v>382</v>
      </c>
      <c r="G18" s="28">
        <f t="shared" si="1"/>
        <v>78.6</v>
      </c>
      <c r="I18" s="35"/>
      <c r="J18" s="36"/>
    </row>
    <row r="19" spans="1:10" ht="28.5" customHeight="1">
      <c r="A19" s="10" t="s">
        <v>20</v>
      </c>
      <c r="B19" s="70">
        <v>393</v>
      </c>
      <c r="C19" s="70">
        <v>394</v>
      </c>
      <c r="D19" s="146">
        <f t="shared" si="0"/>
        <v>100.3</v>
      </c>
      <c r="E19" s="145">
        <v>114</v>
      </c>
      <c r="F19" s="70">
        <v>143</v>
      </c>
      <c r="G19" s="28">
        <f t="shared" si="1"/>
        <v>125.4</v>
      </c>
      <c r="I19" s="35"/>
      <c r="J19" s="36"/>
    </row>
    <row r="20" spans="1:10" ht="39" customHeight="1">
      <c r="A20" s="10" t="s">
        <v>21</v>
      </c>
      <c r="B20" s="70">
        <v>1344</v>
      </c>
      <c r="C20" s="70">
        <v>923</v>
      </c>
      <c r="D20" s="146">
        <f t="shared" si="0"/>
        <v>68.7</v>
      </c>
      <c r="E20" s="145">
        <v>404</v>
      </c>
      <c r="F20" s="70">
        <v>313</v>
      </c>
      <c r="G20" s="28">
        <f t="shared" si="1"/>
        <v>77.5</v>
      </c>
      <c r="I20" s="35"/>
      <c r="J20" s="36"/>
    </row>
    <row r="21" spans="1:10" ht="39.75" customHeight="1">
      <c r="A21" s="10" t="s">
        <v>22</v>
      </c>
      <c r="B21" s="70">
        <v>875</v>
      </c>
      <c r="C21" s="70">
        <v>864</v>
      </c>
      <c r="D21" s="146">
        <f t="shared" si="0"/>
        <v>98.7</v>
      </c>
      <c r="E21" s="145">
        <v>261</v>
      </c>
      <c r="F21" s="70">
        <v>287</v>
      </c>
      <c r="G21" s="28">
        <f t="shared" si="1"/>
        <v>110</v>
      </c>
      <c r="I21" s="35"/>
      <c r="J21" s="36"/>
    </row>
    <row r="22" spans="1:10" ht="37.5" customHeight="1">
      <c r="A22" s="10" t="s">
        <v>23</v>
      </c>
      <c r="B22" s="70">
        <v>6098</v>
      </c>
      <c r="C22" s="70">
        <v>6076</v>
      </c>
      <c r="D22" s="146">
        <f t="shared" si="0"/>
        <v>99.6</v>
      </c>
      <c r="E22" s="145">
        <v>1780</v>
      </c>
      <c r="F22" s="70">
        <v>1890</v>
      </c>
      <c r="G22" s="28">
        <f t="shared" si="1"/>
        <v>106.2</v>
      </c>
      <c r="I22" s="35"/>
      <c r="J22" s="36"/>
    </row>
    <row r="23" spans="1:10" ht="23.25" customHeight="1">
      <c r="A23" s="10" t="s">
        <v>24</v>
      </c>
      <c r="B23" s="70">
        <v>1403</v>
      </c>
      <c r="C23" s="70">
        <v>1369</v>
      </c>
      <c r="D23" s="146">
        <f t="shared" si="0"/>
        <v>97.6</v>
      </c>
      <c r="E23" s="145">
        <v>419</v>
      </c>
      <c r="F23" s="70">
        <v>380</v>
      </c>
      <c r="G23" s="28">
        <f t="shared" si="1"/>
        <v>90.7</v>
      </c>
      <c r="I23" s="35"/>
      <c r="J23" s="36"/>
    </row>
    <row r="24" spans="1:10" ht="36" customHeight="1">
      <c r="A24" s="10" t="s">
        <v>25</v>
      </c>
      <c r="B24" s="70">
        <v>1894</v>
      </c>
      <c r="C24" s="70">
        <v>2209</v>
      </c>
      <c r="D24" s="146">
        <f t="shared" si="0"/>
        <v>116.6</v>
      </c>
      <c r="E24" s="145">
        <v>616</v>
      </c>
      <c r="F24" s="70">
        <v>767</v>
      </c>
      <c r="G24" s="28">
        <f t="shared" si="1"/>
        <v>124.5</v>
      </c>
      <c r="I24" s="35"/>
      <c r="J24" s="36"/>
    </row>
    <row r="25" spans="1:10" ht="33" customHeight="1">
      <c r="A25" s="10" t="s">
        <v>26</v>
      </c>
      <c r="B25" s="70">
        <v>344</v>
      </c>
      <c r="C25" s="70">
        <v>308</v>
      </c>
      <c r="D25" s="146">
        <f t="shared" si="0"/>
        <v>89.5</v>
      </c>
      <c r="E25" s="145">
        <v>118</v>
      </c>
      <c r="F25" s="70">
        <v>105</v>
      </c>
      <c r="G25" s="28">
        <f t="shared" si="1"/>
        <v>89</v>
      </c>
      <c r="I25" s="35"/>
      <c r="J25" s="36"/>
    </row>
    <row r="26" spans="1:10" ht="24" customHeight="1">
      <c r="A26" s="10" t="s">
        <v>27</v>
      </c>
      <c r="B26" s="70">
        <v>570</v>
      </c>
      <c r="C26" s="70">
        <v>536</v>
      </c>
      <c r="D26" s="146">
        <f t="shared" si="0"/>
        <v>94</v>
      </c>
      <c r="E26" s="145">
        <v>191</v>
      </c>
      <c r="F26" s="70">
        <v>179</v>
      </c>
      <c r="G26" s="28">
        <f t="shared" si="1"/>
        <v>93.7</v>
      </c>
      <c r="I26" s="35"/>
      <c r="J26" s="36"/>
    </row>
  </sheetData>
  <sheetProtection/>
  <mergeCells count="4">
    <mergeCell ref="A1:G1"/>
    <mergeCell ref="A2:G2"/>
    <mergeCell ref="E3:G3"/>
    <mergeCell ref="A7:G7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0" zoomScaleNormal="42" zoomScaleSheetLayoutView="70" zoomScalePageLayoutView="0" workbookViewId="0" topLeftCell="A1">
      <selection activeCell="C12" sqref="C12"/>
    </sheetView>
  </sheetViews>
  <sheetFormatPr defaultColWidth="8.8515625" defaultRowHeight="15"/>
  <cols>
    <col min="1" max="1" width="47.00390625" style="4" customWidth="1"/>
    <col min="2" max="4" width="12.421875" style="4" customWidth="1"/>
    <col min="5" max="5" width="14.140625" style="4" customWidth="1"/>
    <col min="6" max="6" width="13.8515625" style="4" customWidth="1"/>
    <col min="7" max="7" width="12.421875" style="4" customWidth="1"/>
    <col min="8" max="16384" width="8.8515625" style="4" customWidth="1"/>
  </cols>
  <sheetData>
    <row r="1" spans="1:7" s="1" customFormat="1" ht="22.5" customHeight="1">
      <c r="A1" s="150" t="s">
        <v>109</v>
      </c>
      <c r="B1" s="150"/>
      <c r="C1" s="150"/>
      <c r="D1" s="150"/>
      <c r="E1" s="150"/>
      <c r="F1" s="150"/>
      <c r="G1" s="150"/>
    </row>
    <row r="2" spans="1:7" s="1" customFormat="1" ht="19.5" customHeight="1">
      <c r="A2" s="151" t="s">
        <v>31</v>
      </c>
      <c r="B2" s="151"/>
      <c r="C2" s="151"/>
      <c r="D2" s="151"/>
      <c r="E2" s="151"/>
      <c r="F2" s="151"/>
      <c r="G2" s="151"/>
    </row>
    <row r="3" spans="1:7" s="13" customFormat="1" ht="20.25" customHeight="1" thickBot="1">
      <c r="A3" s="9"/>
      <c r="B3" s="9"/>
      <c r="C3" s="9"/>
      <c r="D3" s="9"/>
      <c r="E3" s="185" t="s">
        <v>238</v>
      </c>
      <c r="F3" s="185"/>
      <c r="G3" s="185"/>
    </row>
    <row r="4" spans="1:7" s="13" customFormat="1" ht="68.25" customHeight="1" thickBot="1" thickTop="1">
      <c r="A4" s="86"/>
      <c r="B4" s="139" t="str">
        <f>7!B4</f>
        <v>2018 р.</v>
      </c>
      <c r="C4" s="139" t="str">
        <f>7!C4</f>
        <v>2019 р.</v>
      </c>
      <c r="D4" s="142" t="str">
        <f>7!D4</f>
        <v>Темпи зростання (зниження)</v>
      </c>
      <c r="E4" s="140" t="str">
        <f>7!E4</f>
        <v>Станом на 01.01.2019р.</v>
      </c>
      <c r="F4" s="139" t="str">
        <f>7!F4</f>
        <v>Станом на 01.01.2020р.</v>
      </c>
      <c r="G4" s="139" t="str">
        <f>7!G4</f>
        <v>Темпи зростання (зниження)</v>
      </c>
    </row>
    <row r="5" spans="1:7" s="2" customFormat="1" ht="28.5" customHeight="1" thickTop="1">
      <c r="A5" s="136" t="s">
        <v>238</v>
      </c>
      <c r="B5" s="137">
        <f>SUM(B6:B14)</f>
        <v>46449</v>
      </c>
      <c r="C5" s="137">
        <f>SUM(C6:C14)</f>
        <v>44752</v>
      </c>
      <c r="D5" s="83">
        <f>ROUND(C5/B5*100,1)</f>
        <v>96.3</v>
      </c>
      <c r="E5" s="141">
        <f>SUM(E6:E14)</f>
        <v>13410</v>
      </c>
      <c r="F5" s="137">
        <f>SUM(F6:F14)</f>
        <v>13952</v>
      </c>
      <c r="G5" s="147">
        <f>ROUND(F5/E5*100,1)</f>
        <v>104</v>
      </c>
    </row>
    <row r="6" spans="1:7" s="3" customFormat="1" ht="45.75" customHeight="1">
      <c r="A6" s="18" t="s">
        <v>32</v>
      </c>
      <c r="B6" s="70">
        <v>8359</v>
      </c>
      <c r="C6" s="70">
        <v>7625</v>
      </c>
      <c r="D6" s="80">
        <f aca="true" t="shared" si="0" ref="D6:D14">ROUND(C6/B6*100,1)</f>
        <v>91.2</v>
      </c>
      <c r="E6" s="145">
        <v>2686</v>
      </c>
      <c r="F6" s="70">
        <v>2463</v>
      </c>
      <c r="G6" s="27">
        <f aca="true" t="shared" si="1" ref="G6:G14">ROUND(F6/E6*100,1)</f>
        <v>91.7</v>
      </c>
    </row>
    <row r="7" spans="1:7" s="3" customFormat="1" ht="30" customHeight="1">
      <c r="A7" s="18" t="s">
        <v>2</v>
      </c>
      <c r="B7" s="70">
        <v>5985</v>
      </c>
      <c r="C7" s="70">
        <v>5379</v>
      </c>
      <c r="D7" s="80">
        <f t="shared" si="0"/>
        <v>89.9</v>
      </c>
      <c r="E7" s="145">
        <v>1930</v>
      </c>
      <c r="F7" s="70">
        <v>1636</v>
      </c>
      <c r="G7" s="27">
        <f t="shared" si="1"/>
        <v>84.8</v>
      </c>
    </row>
    <row r="8" spans="1:7" ht="33" customHeight="1">
      <c r="A8" s="18" t="s">
        <v>1</v>
      </c>
      <c r="B8" s="70">
        <v>5973</v>
      </c>
      <c r="C8" s="70">
        <v>5900</v>
      </c>
      <c r="D8" s="80">
        <f t="shared" si="0"/>
        <v>98.8</v>
      </c>
      <c r="E8" s="145">
        <v>1767</v>
      </c>
      <c r="F8" s="70">
        <v>1927</v>
      </c>
      <c r="G8" s="27">
        <f t="shared" si="1"/>
        <v>109.1</v>
      </c>
    </row>
    <row r="9" spans="1:7" ht="28.5" customHeight="1">
      <c r="A9" s="18" t="s">
        <v>0</v>
      </c>
      <c r="B9" s="70">
        <v>2966</v>
      </c>
      <c r="C9" s="70">
        <v>2722</v>
      </c>
      <c r="D9" s="80">
        <f t="shared" si="0"/>
        <v>91.8</v>
      </c>
      <c r="E9" s="145">
        <v>853</v>
      </c>
      <c r="F9" s="70">
        <v>922</v>
      </c>
      <c r="G9" s="27">
        <f t="shared" si="1"/>
        <v>108.1</v>
      </c>
    </row>
    <row r="10" spans="1:7" s="7" customFormat="1" ht="31.5" customHeight="1">
      <c r="A10" s="18" t="s">
        <v>4</v>
      </c>
      <c r="B10" s="70">
        <v>6973</v>
      </c>
      <c r="C10" s="70">
        <v>6714</v>
      </c>
      <c r="D10" s="80">
        <f t="shared" si="0"/>
        <v>96.3</v>
      </c>
      <c r="E10" s="145">
        <v>1862</v>
      </c>
      <c r="F10" s="70">
        <v>2034</v>
      </c>
      <c r="G10" s="27">
        <f t="shared" si="1"/>
        <v>109.2</v>
      </c>
    </row>
    <row r="11" spans="1:7" ht="51.75" customHeight="1">
      <c r="A11" s="18" t="s">
        <v>29</v>
      </c>
      <c r="B11" s="70">
        <v>932</v>
      </c>
      <c r="C11" s="70">
        <v>930</v>
      </c>
      <c r="D11" s="80">
        <f t="shared" si="0"/>
        <v>99.8</v>
      </c>
      <c r="E11" s="145">
        <v>342</v>
      </c>
      <c r="F11" s="70">
        <v>324</v>
      </c>
      <c r="G11" s="27">
        <f t="shared" si="1"/>
        <v>94.7</v>
      </c>
    </row>
    <row r="12" spans="1:7" ht="30.75" customHeight="1">
      <c r="A12" s="18" t="s">
        <v>5</v>
      </c>
      <c r="B12" s="70">
        <v>5114</v>
      </c>
      <c r="C12" s="70">
        <v>5282</v>
      </c>
      <c r="D12" s="80">
        <f t="shared" si="0"/>
        <v>103.3</v>
      </c>
      <c r="E12" s="145">
        <v>1440</v>
      </c>
      <c r="F12" s="70">
        <v>1649</v>
      </c>
      <c r="G12" s="27">
        <f t="shared" si="1"/>
        <v>114.5</v>
      </c>
    </row>
    <row r="13" spans="1:7" ht="66.75" customHeight="1">
      <c r="A13" s="18" t="s">
        <v>6</v>
      </c>
      <c r="B13" s="70">
        <v>6581</v>
      </c>
      <c r="C13" s="70">
        <v>6738</v>
      </c>
      <c r="D13" s="80">
        <f t="shared" si="0"/>
        <v>102.4</v>
      </c>
      <c r="E13" s="145">
        <v>1601</v>
      </c>
      <c r="F13" s="70">
        <v>1969</v>
      </c>
      <c r="G13" s="27">
        <f t="shared" si="1"/>
        <v>123</v>
      </c>
    </row>
    <row r="14" spans="1:7" ht="42.75" customHeight="1">
      <c r="A14" s="18" t="s">
        <v>34</v>
      </c>
      <c r="B14" s="70">
        <v>3566</v>
      </c>
      <c r="C14" s="70">
        <v>3462</v>
      </c>
      <c r="D14" s="80">
        <f t="shared" si="0"/>
        <v>97.1</v>
      </c>
      <c r="E14" s="145">
        <v>929</v>
      </c>
      <c r="F14" s="70">
        <v>1028</v>
      </c>
      <c r="G14" s="27">
        <f t="shared" si="1"/>
        <v>110.7</v>
      </c>
    </row>
    <row r="15" spans="2:6" ht="12.75">
      <c r="B15" s="12"/>
      <c r="C15" s="12"/>
      <c r="F15" s="12"/>
    </row>
    <row r="16" ht="12.75">
      <c r="B16" s="12"/>
    </row>
    <row r="17" ht="12.75">
      <c r="B17" s="12"/>
    </row>
  </sheetData>
  <sheetProtection/>
  <mergeCells count="3">
    <mergeCell ref="A1:G1"/>
    <mergeCell ref="A2:G2"/>
    <mergeCell ref="E3:G3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5" zoomScaleNormal="75" zoomScaleSheetLayoutView="65" zoomScalePageLayoutView="0" workbookViewId="0" topLeftCell="A1">
      <selection activeCell="A4" sqref="A4:A5"/>
    </sheetView>
  </sheetViews>
  <sheetFormatPr defaultColWidth="8.8515625" defaultRowHeight="15"/>
  <cols>
    <col min="1" max="1" width="37.140625" style="12" customWidth="1"/>
    <col min="2" max="2" width="13.421875" style="4" customWidth="1"/>
    <col min="3" max="3" width="16.140625" style="4" customWidth="1"/>
    <col min="4" max="4" width="15.421875" style="12" customWidth="1"/>
    <col min="5" max="5" width="8.8515625" style="4" customWidth="1"/>
    <col min="6" max="6" width="43.00390625" style="4" customWidth="1"/>
    <col min="7" max="16384" width="8.8515625" style="4" customWidth="1"/>
  </cols>
  <sheetData>
    <row r="1" spans="1:4" s="1" customFormat="1" ht="40.5" customHeight="1">
      <c r="A1" s="187" t="s">
        <v>262</v>
      </c>
      <c r="B1" s="187"/>
      <c r="C1" s="187"/>
      <c r="D1" s="187"/>
    </row>
    <row r="2" spans="1:4" s="1" customFormat="1" ht="19.5" customHeight="1">
      <c r="A2" s="151" t="s">
        <v>7</v>
      </c>
      <c r="B2" s="151"/>
      <c r="C2" s="151"/>
      <c r="D2" s="151"/>
    </row>
    <row r="3" spans="1:4" s="13" customFormat="1" ht="15.75" thickBot="1">
      <c r="A3" s="9"/>
      <c r="B3" s="9"/>
      <c r="C3" s="181" t="s">
        <v>238</v>
      </c>
      <c r="D3" s="181"/>
    </row>
    <row r="4" spans="1:4" s="13" customFormat="1" ht="20.25" customHeight="1" thickTop="1">
      <c r="A4" s="188"/>
      <c r="B4" s="190" t="s">
        <v>103</v>
      </c>
      <c r="C4" s="192" t="s">
        <v>104</v>
      </c>
      <c r="D4" s="194" t="s">
        <v>73</v>
      </c>
    </row>
    <row r="5" spans="1:4" s="13" customFormat="1" ht="59.25" customHeight="1" thickBot="1">
      <c r="A5" s="189"/>
      <c r="B5" s="191"/>
      <c r="C5" s="193"/>
      <c r="D5" s="195"/>
    </row>
    <row r="6" spans="1:4" s="6" customFormat="1" ht="34.5" customHeight="1" thickTop="1">
      <c r="A6" s="136" t="s">
        <v>238</v>
      </c>
      <c r="B6" s="82">
        <f>SUM(B9:B27)</f>
        <v>4841</v>
      </c>
      <c r="C6" s="82">
        <f>7!F5</f>
        <v>13952</v>
      </c>
      <c r="D6" s="148">
        <f>C6/B6</f>
        <v>2.8820491633959926</v>
      </c>
    </row>
    <row r="7" spans="1:4" s="6" customFormat="1" ht="24.75" customHeight="1">
      <c r="A7" s="8" t="s">
        <v>36</v>
      </c>
      <c r="B7" s="29" t="s">
        <v>37</v>
      </c>
      <c r="C7" s="24">
        <f>SUM(C9:C27)</f>
        <v>12736</v>
      </c>
      <c r="D7" s="14" t="s">
        <v>37</v>
      </c>
    </row>
    <row r="8" spans="1:4" s="6" customFormat="1" ht="31.5" customHeight="1">
      <c r="A8" s="19" t="s">
        <v>8</v>
      </c>
      <c r="B8" s="29"/>
      <c r="C8" s="29"/>
      <c r="D8" s="14"/>
    </row>
    <row r="9" spans="1:6" ht="54" customHeight="1">
      <c r="A9" s="10" t="s">
        <v>9</v>
      </c>
      <c r="B9" s="30">
        <f>1!F6</f>
        <v>61</v>
      </c>
      <c r="C9" s="30">
        <f>7!F8</f>
        <v>849</v>
      </c>
      <c r="D9" s="14">
        <f>C9/B9</f>
        <v>13.918032786885245</v>
      </c>
      <c r="F9" s="17"/>
    </row>
    <row r="10" spans="1:6" ht="35.25" customHeight="1">
      <c r="A10" s="10" t="s">
        <v>10</v>
      </c>
      <c r="B10" s="30">
        <f>1!F7</f>
        <v>22</v>
      </c>
      <c r="C10" s="30">
        <f>7!F9</f>
        <v>165</v>
      </c>
      <c r="D10" s="14">
        <f aca="true" t="shared" si="0" ref="D10:D27">C10/B10</f>
        <v>7.5</v>
      </c>
      <c r="F10" s="17"/>
    </row>
    <row r="11" spans="1:6" s="7" customFormat="1" ht="20.25" customHeight="1">
      <c r="A11" s="10" t="s">
        <v>11</v>
      </c>
      <c r="B11" s="30">
        <f>1!F8</f>
        <v>1015</v>
      </c>
      <c r="C11" s="30">
        <f>7!F10</f>
        <v>2846</v>
      </c>
      <c r="D11" s="14">
        <f t="shared" si="0"/>
        <v>2.8039408866995075</v>
      </c>
      <c r="E11" s="4"/>
      <c r="F11" s="17"/>
    </row>
    <row r="12" spans="1:8" ht="36" customHeight="1">
      <c r="A12" s="10" t="s">
        <v>12</v>
      </c>
      <c r="B12" s="30">
        <f>1!F9</f>
        <v>277</v>
      </c>
      <c r="C12" s="30">
        <f>7!F11</f>
        <v>113</v>
      </c>
      <c r="D12" s="31">
        <f t="shared" si="0"/>
        <v>0.40794223826714804</v>
      </c>
      <c r="F12" s="17"/>
      <c r="H12" s="20"/>
    </row>
    <row r="13" spans="1:6" ht="30" customHeight="1">
      <c r="A13" s="10" t="s">
        <v>13</v>
      </c>
      <c r="B13" s="30">
        <f>1!F10</f>
        <v>154</v>
      </c>
      <c r="C13" s="30">
        <f>7!F12</f>
        <v>95</v>
      </c>
      <c r="D13" s="31">
        <f t="shared" si="0"/>
        <v>0.6168831168831169</v>
      </c>
      <c r="F13" s="17"/>
    </row>
    <row r="14" spans="1:6" ht="19.5" customHeight="1">
      <c r="A14" s="10" t="s">
        <v>14</v>
      </c>
      <c r="B14" s="30">
        <f>1!F11</f>
        <v>271</v>
      </c>
      <c r="C14" s="30">
        <f>7!F13</f>
        <v>560</v>
      </c>
      <c r="D14" s="14">
        <f t="shared" si="0"/>
        <v>2.066420664206642</v>
      </c>
      <c r="F14" s="21"/>
    </row>
    <row r="15" spans="1:6" ht="48.75" customHeight="1">
      <c r="A15" s="10" t="s">
        <v>15</v>
      </c>
      <c r="B15" s="30">
        <f>1!F12</f>
        <v>569</v>
      </c>
      <c r="C15" s="30">
        <f>7!F14</f>
        <v>2474</v>
      </c>
      <c r="D15" s="14">
        <f t="shared" si="0"/>
        <v>4.3479789103690685</v>
      </c>
      <c r="F15" s="17"/>
    </row>
    <row r="16" spans="1:6" ht="34.5" customHeight="1">
      <c r="A16" s="10" t="s">
        <v>16</v>
      </c>
      <c r="B16" s="30">
        <f>1!F13</f>
        <v>847</v>
      </c>
      <c r="C16" s="30">
        <f>7!F15</f>
        <v>571</v>
      </c>
      <c r="D16" s="31">
        <f t="shared" si="0"/>
        <v>0.6741440377804014</v>
      </c>
      <c r="F16" s="17"/>
    </row>
    <row r="17" spans="1:6" ht="35.25" customHeight="1">
      <c r="A17" s="10" t="s">
        <v>17</v>
      </c>
      <c r="B17" s="30">
        <f>1!F14</f>
        <v>120</v>
      </c>
      <c r="C17" s="30">
        <f>7!F16</f>
        <v>387</v>
      </c>
      <c r="D17" s="14">
        <f t="shared" si="0"/>
        <v>3.225</v>
      </c>
      <c r="F17" s="17"/>
    </row>
    <row r="18" spans="1:6" ht="24" customHeight="1">
      <c r="A18" s="10" t="s">
        <v>18</v>
      </c>
      <c r="B18" s="30">
        <f>1!F15</f>
        <v>35</v>
      </c>
      <c r="C18" s="30">
        <f>7!F17</f>
        <v>230</v>
      </c>
      <c r="D18" s="14">
        <f t="shared" si="0"/>
        <v>6.571428571428571</v>
      </c>
      <c r="F18" s="17"/>
    </row>
    <row r="19" spans="1:6" ht="17.25" customHeight="1">
      <c r="A19" s="10" t="s">
        <v>19</v>
      </c>
      <c r="B19" s="30">
        <f>1!F16</f>
        <v>10</v>
      </c>
      <c r="C19" s="30">
        <f>7!F18</f>
        <v>382</v>
      </c>
      <c r="D19" s="14">
        <f t="shared" si="0"/>
        <v>38.2</v>
      </c>
      <c r="F19" s="17"/>
    </row>
    <row r="20" spans="1:6" ht="18" customHeight="1">
      <c r="A20" s="10" t="s">
        <v>20</v>
      </c>
      <c r="B20" s="30">
        <f>1!F17</f>
        <v>32</v>
      </c>
      <c r="C20" s="30">
        <f>7!F19</f>
        <v>143</v>
      </c>
      <c r="D20" s="14">
        <f t="shared" si="0"/>
        <v>4.46875</v>
      </c>
      <c r="F20" s="17"/>
    </row>
    <row r="21" spans="1:6" ht="32.25" customHeight="1">
      <c r="A21" s="10" t="s">
        <v>21</v>
      </c>
      <c r="B21" s="30">
        <f>1!F18</f>
        <v>86</v>
      </c>
      <c r="C21" s="30">
        <f>7!F20</f>
        <v>313</v>
      </c>
      <c r="D21" s="14">
        <f t="shared" si="0"/>
        <v>3.63953488372093</v>
      </c>
      <c r="F21" s="22"/>
    </row>
    <row r="22" spans="1:6" ht="35.25" customHeight="1">
      <c r="A22" s="10" t="s">
        <v>22</v>
      </c>
      <c r="B22" s="30">
        <f>1!F19</f>
        <v>150</v>
      </c>
      <c r="C22" s="30">
        <f>7!F21</f>
        <v>287</v>
      </c>
      <c r="D22" s="14">
        <f t="shared" si="0"/>
        <v>1.9133333333333333</v>
      </c>
      <c r="F22" s="17"/>
    </row>
    <row r="23" spans="1:6" ht="33" customHeight="1">
      <c r="A23" s="10" t="s">
        <v>23</v>
      </c>
      <c r="B23" s="30">
        <f>1!F20</f>
        <v>677</v>
      </c>
      <c r="C23" s="30">
        <f>7!F22</f>
        <v>1890</v>
      </c>
      <c r="D23" s="14">
        <f t="shared" si="0"/>
        <v>2.791728212703102</v>
      </c>
      <c r="F23" s="17"/>
    </row>
    <row r="24" spans="1:6" ht="19.5" customHeight="1">
      <c r="A24" s="10" t="s">
        <v>24</v>
      </c>
      <c r="B24" s="30">
        <f>1!F21</f>
        <v>249</v>
      </c>
      <c r="C24" s="30">
        <f>7!F23</f>
        <v>380</v>
      </c>
      <c r="D24" s="14">
        <f t="shared" si="0"/>
        <v>1.5261044176706828</v>
      </c>
      <c r="F24" s="17"/>
    </row>
    <row r="25" spans="1:6" ht="30.75" customHeight="1">
      <c r="A25" s="10" t="s">
        <v>25</v>
      </c>
      <c r="B25" s="30">
        <f>1!F22</f>
        <v>195</v>
      </c>
      <c r="C25" s="30">
        <f>7!F24</f>
        <v>767</v>
      </c>
      <c r="D25" s="14">
        <f t="shared" si="0"/>
        <v>3.933333333333333</v>
      </c>
      <c r="F25" s="17"/>
    </row>
    <row r="26" spans="1:6" ht="30.75" customHeight="1">
      <c r="A26" s="10" t="s">
        <v>26</v>
      </c>
      <c r="B26" s="30">
        <f>1!F23</f>
        <v>39</v>
      </c>
      <c r="C26" s="30">
        <f>7!F25</f>
        <v>105</v>
      </c>
      <c r="D26" s="14">
        <f t="shared" si="0"/>
        <v>2.6923076923076925</v>
      </c>
      <c r="F26" s="17"/>
    </row>
    <row r="27" spans="1:6" ht="22.5" customHeight="1">
      <c r="A27" s="10" t="s">
        <v>27</v>
      </c>
      <c r="B27" s="30">
        <f>1!F24</f>
        <v>32</v>
      </c>
      <c r="C27" s="30">
        <f>7!F26</f>
        <v>179</v>
      </c>
      <c r="D27" s="14">
        <f t="shared" si="0"/>
        <v>5.59375</v>
      </c>
      <c r="F27" s="17"/>
    </row>
    <row r="28" spans="1:6" ht="21.75" customHeight="1">
      <c r="A28" s="186"/>
      <c r="B28" s="186"/>
      <c r="C28" s="5"/>
      <c r="D28" s="11"/>
      <c r="F28" s="17"/>
    </row>
    <row r="29" spans="1:6" ht="15">
      <c r="A29" s="11"/>
      <c r="B29" s="5"/>
      <c r="C29" s="5"/>
      <c r="D29" s="11"/>
      <c r="F29" s="17"/>
    </row>
    <row r="30" spans="1:4" ht="12.75">
      <c r="A30" s="11"/>
      <c r="B30" s="5"/>
      <c r="C30" s="5"/>
      <c r="D30" s="11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C3:D3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2018-07-15T08:00:51Z</cp:lastPrinted>
  <dcterms:created xsi:type="dcterms:W3CDTF">2006-09-16T00:00:00Z</dcterms:created>
  <dcterms:modified xsi:type="dcterms:W3CDTF">2020-01-17T08:22:59Z</dcterms:modified>
  <cp:category/>
  <cp:version/>
  <cp:contentType/>
  <cp:contentStatus/>
</cp:coreProperties>
</file>