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829" windowWidth="9740" windowHeight="6928" activeTab="8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1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5">'[2]Sheet3'!$A$3</definedName>
    <definedName name="hjj" localSheetId="6">'[3]Sheet3'!$A$3</definedName>
    <definedName name="hjj" localSheetId="7">'[2]Sheet3'!$A$3</definedName>
    <definedName name="hjj" localSheetId="8">'[2]Sheet3'!$A$3</definedName>
    <definedName name="hjj">'[4]Sheet3'!$A$3</definedName>
    <definedName name="hl_0" localSheetId="0">#REF!</definedName>
    <definedName name="hl_0" localSheetId="1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1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1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'!$5:$8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2">'3 '!$A$1:$J$69</definedName>
    <definedName name="_xlnm.Print_Area" localSheetId="3">'4 '!$A$1:$F$116</definedName>
    <definedName name="_xlnm.Print_Area" localSheetId="4">'5 '!$A$1:$C$54</definedName>
    <definedName name="_xlnm.Print_Area" localSheetId="5">'6'!$A$1:$G$27</definedName>
    <definedName name="_xlnm.Print_Area" localSheetId="6">'7'!$A$1:$G$15</definedName>
    <definedName name="_xlnm.Print_Area" localSheetId="7">'8'!$A$1:$D$27</definedName>
    <definedName name="_xlnm.Print_Area" localSheetId="8">'9'!$A$1:$D$14</definedName>
    <definedName name="олд" localSheetId="0">'[5]Sheet1 (3)'!#REF!</definedName>
    <definedName name="олд" localSheetId="1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5">'[6]Sheet3'!$A$2</definedName>
    <definedName name="ц" localSheetId="6">'[7]Sheet3'!$A$2</definedName>
    <definedName name="ц" localSheetId="7">'[6]Sheet3'!$A$2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<sst xmlns="http://schemas.openxmlformats.org/spreadsheetml/2006/main" count="520" uniqueCount="338">
  <si>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</si>
  <si>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</si>
  <si>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</si>
  <si>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</si>
  <si>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</si>
  <si>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</si>
  <si>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</si>
  <si>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</si>
  <si>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</si>
  <si>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</si>
  <si>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</si>
  <si>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</si>
  <si>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</si>
  <si>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</si>
  <si>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</si>
  <si>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</si>
  <si>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</si>
  <si>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</si>
  <si>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</si>
  <si>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</si>
  <si>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</si>
  <si>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</si>
  <si>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</si>
  <si>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</si>
  <si>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</si>
  <si>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</si>
  <si>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</si>
  <si>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</si>
  <si>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</si>
  <si>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</si>
  <si>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</si>
  <si>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</si>
  <si>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</si>
  <si>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</si>
  <si>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</si>
  <si>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</si>
  <si>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</si>
  <si>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</si>
  <si>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</si>
  <si>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-</t>
  </si>
  <si>
    <t>Назва професії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</si>
  <si>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</si>
  <si>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</si>
  <si>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</si>
  <si>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</si>
  <si>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</si>
  <si>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</si>
  <si>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</si>
  <si>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</si>
  <si>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</si>
  <si>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</si>
  <si>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</si>
  <si>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</si>
  <si>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</si>
  <si>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</si>
  <si>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</si>
  <si>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</si>
  <si>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</si>
  <si>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</si>
  <si>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</si>
  <si>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</si>
  <si>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</si>
  <si>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</si>
  <si>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</si>
  <si>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</si>
  <si>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</si>
  <si>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</si>
  <si>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</si>
  <si>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</si>
  <si>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</si>
  <si>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</si>
  <si>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</si>
  <si>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</si>
  <si>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</si>
  <si>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</si>
  <si>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</si>
  <si>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</si>
  <si>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</si>
  <si>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</si>
  <si>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</si>
  <si>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 xml:space="preserve"> електрик дільниці</t>
  </si>
  <si>
    <t>(ТОП - 50)</t>
  </si>
  <si>
    <t>Середній розмір запропонованої заробітної плати, грн.</t>
  </si>
  <si>
    <t>реставратор пам'яток кам'яної архітектури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</si>
  <si>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</si>
  <si>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</si>
  <si>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</si>
  <si>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</si>
  <si>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</si>
  <si>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</si>
  <si>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директор (начальник, інший керівник) підприємства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</si>
  <si>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</si>
  <si>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</si>
  <si>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</si>
  <si>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виконавець робіт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</si>
  <si>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</si>
  <si>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</si>
  <si>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</si>
  <si>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</si>
  <si>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</si>
  <si>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лісоруб</t>
  </si>
  <si>
    <t xml:space="preserve"> пекар</t>
  </si>
  <si>
    <t xml:space="preserve"> верстатник деревообробних верстатів</t>
  </si>
  <si>
    <t xml:space="preserve"> столяр</t>
  </si>
  <si>
    <t xml:space="preserve"> монтер кабельного виробництва</t>
  </si>
  <si>
    <t xml:space="preserve"> водій навантажувача</t>
  </si>
  <si>
    <t xml:space="preserve"> робітник з благоустрою</t>
  </si>
  <si>
    <t xml:space="preserve"> мийник посуду</t>
  </si>
  <si>
    <t>(ТОП-50)</t>
  </si>
  <si>
    <t xml:space="preserve"> Продавець-консультант</t>
  </si>
  <si>
    <t xml:space="preserve"> Вчитель загальноосвітнього навчального закладу</t>
  </si>
  <si>
    <t xml:space="preserve"> Фахівець з методів розширення ринку збуту (маркетолог)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</si>
  <si>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</si>
  <si>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</si>
  <si>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Слюсар з ремонту колісних транспортних засобів</t>
  </si>
  <si>
    <t xml:space="preserve"> Маляр</t>
  </si>
  <si>
    <t xml:space="preserve"> гірник підземний</t>
  </si>
  <si>
    <t xml:space="preserve"> Менеджер (управитель)</t>
  </si>
  <si>
    <t xml:space="preserve"> Начальник відділу</t>
  </si>
  <si>
    <t xml:space="preserve"> Вихователь дошкільного навчального закладу</t>
  </si>
  <si>
    <t xml:space="preserve"> Організатор із збуту</t>
  </si>
  <si>
    <t xml:space="preserve"> Листоноша (поштар)</t>
  </si>
  <si>
    <t xml:space="preserve"> Поліцейський (за спеціалізаціями)</t>
  </si>
  <si>
    <t xml:space="preserve"> стрілець</t>
  </si>
  <si>
    <t xml:space="preserve"> Робітник на лісокультурних (лісогосподарських) роботах</t>
  </si>
  <si>
    <t xml:space="preserve"> оператор автоматичних та напівавтоматичнихліній верстатів та установок</t>
  </si>
  <si>
    <t xml:space="preserve"> складальник виробів з деревини</t>
  </si>
  <si>
    <t xml:space="preserve"> водій трамвая</t>
  </si>
  <si>
    <t>програміст прикладний</t>
  </si>
  <si>
    <t>Менеджер (управитель) із зовнішньоекономічної діяльності</t>
  </si>
  <si>
    <t>Слюсар-електрик з ремонту та обслуговування вантажопідіймальних кранів і машин</t>
  </si>
  <si>
    <t>інженер-енергетик</t>
  </si>
  <si>
    <t>диспетчер підприємства (району) мереж</t>
  </si>
  <si>
    <t>інженер із впровадження нової техніки й технології</t>
  </si>
  <si>
    <t>електромонтер-лінійник з монтажу повітряних ліній високої напруги й контактної ме-режі</t>
  </si>
  <si>
    <t>слюсар з ремонту технологічних установок</t>
  </si>
  <si>
    <t>Столяр-верстатник (будівельні роботи)</t>
  </si>
  <si>
    <t>зварник пластмас</t>
  </si>
  <si>
    <t>коваль-штампувальник</t>
  </si>
  <si>
    <t>Монтажник устаткування атомних електричних станцій</t>
  </si>
  <si>
    <t>оператор установок та ліній оброблення пиломатеріалів</t>
  </si>
  <si>
    <t>різальник холодного металу (прокатне виробництво)</t>
  </si>
  <si>
    <t>слюсар-механік з радіоелектронної апаратури</t>
  </si>
  <si>
    <t>Електрозварник ручного зварювання</t>
  </si>
  <si>
    <t>Електромонтер з експлуатації розподільних мереж</t>
  </si>
  <si>
    <t>Професії (посади)</t>
  </si>
  <si>
    <t>А</t>
  </si>
  <si>
    <t>Професії</t>
  </si>
  <si>
    <t>Кількість вакансій, зареєстрованих в Львівській обласній службі зайнятості</t>
  </si>
  <si>
    <t>2018 р.</t>
  </si>
  <si>
    <t xml:space="preserve"> кондитер</t>
  </si>
  <si>
    <t xml:space="preserve"> Монтер колії</t>
  </si>
  <si>
    <t>швачка</t>
  </si>
  <si>
    <t>7436</t>
  </si>
  <si>
    <t>водій автотранспортних засобів</t>
  </si>
  <si>
    <t>8322</t>
  </si>
  <si>
    <t>оператор автоматичних та напівавтоматичнихліній верстатів та установок</t>
  </si>
  <si>
    <t>8211</t>
  </si>
  <si>
    <t>продавець продовольчих товарів</t>
  </si>
  <si>
    <t>5220</t>
  </si>
  <si>
    <t>офіціант</t>
  </si>
  <si>
    <t>5123</t>
  </si>
  <si>
    <t>монтер кабельного виробництва</t>
  </si>
  <si>
    <t>7245</t>
  </si>
  <si>
    <t>кухар</t>
  </si>
  <si>
    <t>5122</t>
  </si>
  <si>
    <t>водій трамвая</t>
  </si>
  <si>
    <t>8323</t>
  </si>
  <si>
    <t>Поліцейський (за спеціалізаціями)</t>
  </si>
  <si>
    <t>5162</t>
  </si>
  <si>
    <t>підсобний робітник</t>
  </si>
  <si>
    <t>9322</t>
  </si>
  <si>
    <t>вантажник</t>
  </si>
  <si>
    <t>9333</t>
  </si>
  <si>
    <t>прибиральник службових приміщень</t>
  </si>
  <si>
    <t>9132</t>
  </si>
  <si>
    <t>кондитер</t>
  </si>
  <si>
    <t>7412</t>
  </si>
  <si>
    <t>двірник</t>
  </si>
  <si>
    <t>9162</t>
  </si>
  <si>
    <t>охоронник</t>
  </si>
  <si>
    <t>5169</t>
  </si>
  <si>
    <t>бухгалтер</t>
  </si>
  <si>
    <t>3433</t>
  </si>
  <si>
    <t>електромонтер з ремонту та обслуговування електроустаткування</t>
  </si>
  <si>
    <t>7241</t>
  </si>
  <si>
    <t>Продавець-консультант</t>
  </si>
  <si>
    <t>слюсар-ремонтник</t>
  </si>
  <si>
    <t>7233</t>
  </si>
  <si>
    <t>касир торговельного залу</t>
  </si>
  <si>
    <t>4211</t>
  </si>
  <si>
    <t>Монтер колії</t>
  </si>
  <si>
    <t>7129</t>
  </si>
  <si>
    <t>слюсар-сантехнік</t>
  </si>
  <si>
    <t>7136</t>
  </si>
  <si>
    <t>слюсар аварійно-відбудовних робіт</t>
  </si>
  <si>
    <t>прибиральник територій</t>
  </si>
  <si>
    <t>продавець непродовольчих товарів</t>
  </si>
  <si>
    <t>Слюсар з ремонту колісних транспортних засобів</t>
  </si>
  <si>
    <t>7231</t>
  </si>
  <si>
    <t>пекар</t>
  </si>
  <si>
    <t>верстатник деревообробних верстатів</t>
  </si>
  <si>
    <t>7423</t>
  </si>
  <si>
    <t>бармен</t>
  </si>
  <si>
    <t>Електрогазозварник</t>
  </si>
  <si>
    <t>7212</t>
  </si>
  <si>
    <t>спеціаліст державної служби</t>
  </si>
  <si>
    <t>2419.3</t>
  </si>
  <si>
    <t>токар</t>
  </si>
  <si>
    <t>Маляр</t>
  </si>
  <si>
    <t>7141</t>
  </si>
  <si>
    <t>менеджер (управитель) із збуту</t>
  </si>
  <si>
    <t>1475.4</t>
  </si>
  <si>
    <t>слюсар-електрик з ремонту електроустаткування</t>
  </si>
  <si>
    <t>столяр</t>
  </si>
  <si>
    <t>7422</t>
  </si>
  <si>
    <t>водій тролейбуса</t>
  </si>
  <si>
    <t>мийник посуду</t>
  </si>
  <si>
    <t>кухонний робітник</t>
  </si>
  <si>
    <t>виробник харчових напівфабрикатів</t>
  </si>
  <si>
    <t>Фахівець з методів розширення ринку збуту (маркетолог)</t>
  </si>
  <si>
    <t>2419.2</t>
  </si>
  <si>
    <t>дорожній робітник.</t>
  </si>
  <si>
    <t>8332</t>
  </si>
  <si>
    <t>стрілець</t>
  </si>
  <si>
    <t>слюсар з ремонту рухомого складу</t>
  </si>
  <si>
    <t>тракторист</t>
  </si>
  <si>
    <t>8331</t>
  </si>
  <si>
    <t>машиніст екскаватора</t>
  </si>
  <si>
    <t>8111</t>
  </si>
  <si>
    <t>сторож</t>
  </si>
  <si>
    <t>9152</t>
  </si>
  <si>
    <t>оператор котельні</t>
  </si>
  <si>
    <t>8162</t>
  </si>
  <si>
    <t>контролер якості</t>
  </si>
  <si>
    <t>7432</t>
  </si>
  <si>
    <t>інженер</t>
  </si>
  <si>
    <t>2149.2</t>
  </si>
  <si>
    <t>майстер виробничого навчання</t>
  </si>
  <si>
    <t>3340</t>
  </si>
  <si>
    <t>провідник пасажирських вагонів у парках відстою вагонів</t>
  </si>
  <si>
    <t>5112</t>
  </si>
  <si>
    <t>перукар (перукар - модельєр)</t>
  </si>
  <si>
    <t>5141</t>
  </si>
  <si>
    <t>прибиральник виробничих приміщень</t>
  </si>
  <si>
    <t>робітник з комплексного обслуговування й ремонту будинків</t>
  </si>
  <si>
    <t>оператор заправних станцій</t>
  </si>
  <si>
    <t>8155</t>
  </si>
  <si>
    <t>головний бухгалтер</t>
  </si>
  <si>
    <t>1231</t>
  </si>
  <si>
    <t>фармацевт</t>
  </si>
  <si>
    <t>3228</t>
  </si>
  <si>
    <t>сестра медична</t>
  </si>
  <si>
    <t>3231</t>
  </si>
  <si>
    <t>сортувальник у виробництві харчової продукції (хлібобулочні та кондитерські виро-би)</t>
  </si>
  <si>
    <t>адміністратор</t>
  </si>
  <si>
    <t>4222</t>
  </si>
  <si>
    <t>Молодша медична сестра (санітарка, санітарка-прибиральниця, санітарка-буфетниця та ін.)</t>
  </si>
  <si>
    <t>5132</t>
  </si>
  <si>
    <t>Інспектор (пенітенціарна система)</t>
  </si>
  <si>
    <t>2424</t>
  </si>
  <si>
    <t>бетоняр</t>
  </si>
  <si>
    <t>7123</t>
  </si>
  <si>
    <t>Оператор устаткування з перероблення деревини</t>
  </si>
  <si>
    <t>8149</t>
  </si>
  <si>
    <t>оператор роторної лінії для виробництва виробів з пластичних мас</t>
  </si>
  <si>
    <t>8232</t>
  </si>
  <si>
    <t>начальник виробництва</t>
  </si>
  <si>
    <t>головний тренер команди (збірної, клубної)</t>
  </si>
  <si>
    <t>начальник цеху</t>
  </si>
  <si>
    <t>головний технолог</t>
  </si>
  <si>
    <t>начальник зміни (промисловість)</t>
  </si>
  <si>
    <t>представник торговельний</t>
  </si>
  <si>
    <t>токар-карусельник</t>
  </si>
  <si>
    <t>плетільник меблів</t>
  </si>
  <si>
    <t>машиніст бульдозера (гірничі роботи)</t>
  </si>
  <si>
    <t>машиніст мийних машин</t>
  </si>
  <si>
    <t>бандажник</t>
  </si>
  <si>
    <t>виконавець робіт</t>
  </si>
  <si>
    <t>помічник керівника підприємства (установи, організації)</t>
  </si>
  <si>
    <t>видувальник скловиробів</t>
  </si>
  <si>
    <t>начальник фінансового відділу</t>
  </si>
  <si>
    <t>Інженер з технічного нагляду (будівництво)</t>
  </si>
  <si>
    <t>контролер матеріалів, металів, напівфабрикатів та виробів</t>
  </si>
  <si>
    <t>консультант (у певній галузі інженерної справи)</t>
  </si>
  <si>
    <t xml:space="preserve"> викладач-інструменталіст (народних, духових, спеціальних інструментів)</t>
  </si>
  <si>
    <t xml:space="preserve"> лікар-стоматолог</t>
  </si>
  <si>
    <t xml:space="preserve"> майстер виробничого навчання</t>
  </si>
  <si>
    <t xml:space="preserve"> Оператор птахофабрик та механізованих ферм</t>
  </si>
  <si>
    <t xml:space="preserve"> водій тролейбуса</t>
  </si>
  <si>
    <t xml:space="preserve"> машиніст екскаватора</t>
  </si>
  <si>
    <t xml:space="preserve"> машиніст крана (кранівник)</t>
  </si>
  <si>
    <t xml:space="preserve">Професії, по яких кількість  вакансій є найбільшою                                                                                                         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</si>
  <si>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</si>
  <si>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</si>
  <si>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</si>
  <si>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</si>
  <si>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 xml:space="preserve"> виробник морозива</t>
  </si>
  <si>
    <t xml:space="preserve"> слюсар-електрик з ремонту електроустаткування</t>
  </si>
  <si>
    <t>станом на 1 березня 2018 року</t>
  </si>
  <si>
    <t>Професії, по яких середній розмір запропонованої  заробітної  плати є найбільшим, станом на 1 березня 2018 року</t>
  </si>
  <si>
    <t>Консультант</t>
  </si>
  <si>
    <t>Слюсар-монтажник технологічних трубопроводів</t>
  </si>
  <si>
    <t>майстер гірничий</t>
  </si>
  <si>
    <t>машиніст гірничих виїмкових машин</t>
  </si>
  <si>
    <t>налагоджувальник контрольно-вимірювальних приладів та автоматики</t>
  </si>
  <si>
    <t>арматурник (будівельні, монтажні й ремонтно-будівельні роботи)</t>
  </si>
  <si>
    <t>монтажник систем вентиляції, кондиціювання повітря, пневмотранспорту й аспірації</t>
  </si>
  <si>
    <t>головний механік</t>
  </si>
  <si>
    <t>механік цеху</t>
  </si>
  <si>
    <t>Технолог з виробництва та переробки продукції тваринництва</t>
  </si>
  <si>
    <t>Фельдшер ветеринарної медицини</t>
  </si>
  <si>
    <t>формувальник ручного формування</t>
  </si>
  <si>
    <t>майстер виробничої дільниці</t>
  </si>
  <si>
    <t>диспетчер</t>
  </si>
  <si>
    <t>пресувальник-вулканізаторник</t>
  </si>
  <si>
    <t xml:space="preserve"> менеджер (управитель) з постачання</t>
  </si>
  <si>
    <t xml:space="preserve"> завідувач складу</t>
  </si>
  <si>
    <t xml:space="preserve"> інженер з охорони праці</t>
  </si>
  <si>
    <t xml:space="preserve"> викладач (методи навчання)</t>
  </si>
  <si>
    <t xml:space="preserve"> Юрист</t>
  </si>
  <si>
    <t xml:space="preserve"> Обліковець</t>
  </si>
  <si>
    <t xml:space="preserve"> помічник вихователя</t>
  </si>
  <si>
    <t xml:space="preserve"> робітник з догляду за тваринами</t>
  </si>
  <si>
    <t xml:space="preserve"> вальник лісу</t>
  </si>
  <si>
    <t xml:space="preserve">за січень-лютий </t>
  </si>
  <si>
    <t xml:space="preserve">Професії, по яких кількість  вакансій є найбільшою                                                                                                         у січні - лютому 2018 року </t>
  </si>
  <si>
    <t>у січні - лютому 2018 року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</si>
  <si>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</si>
  <si>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 xml:space="preserve"> комплектувальник проводів</t>
  </si>
  <si>
    <t>Кількість осіб, які мали статус безробітного у січні - лютому 2017-2018 рр.</t>
  </si>
  <si>
    <t>станом на 1 березня</t>
  </si>
  <si>
    <t>Кількість вакансій та чисельність безробітних                                                  станом на 1 березня 2018 року</t>
  </si>
  <si>
    <r>
      <t xml:space="preserve">Кількість вакансій,     </t>
    </r>
    <r>
      <rPr>
        <i/>
        <sz val="14"/>
        <rFont val="Times New Roman Cyr"/>
        <family val="0"/>
      </rPr>
      <t>одиниць</t>
    </r>
  </si>
  <si>
    <r>
      <t xml:space="preserve">Кількість безробітних, </t>
    </r>
    <r>
      <rPr>
        <i/>
        <sz val="14"/>
        <rFont val="Times New Roman Cyr"/>
        <family val="0"/>
      </rPr>
      <t>осіб</t>
    </r>
  </si>
  <si>
    <t>Кількість вакансій та чисельність безробітних за професіними групами                                   станом на 1 березня 2018 року</t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</si>
  <si>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0"/>
      </rPr>
      <t>осіб</t>
    </r>
  </si>
  <si>
    <t>за січень - лютий</t>
  </si>
</sst>
</file>

<file path=xl/styles.xml><?xml version="1.0" encoding="utf-8"?>
<styleSheet xmlns="http://schemas.openxmlformats.org/spreadsheetml/2006/main">
  <numFmts count="3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%"/>
    <numFmt numFmtId="183" formatCode="0.000000"/>
    <numFmt numFmtId="184" formatCode="0.00000"/>
    <numFmt numFmtId="185" formatCode="0.0000"/>
    <numFmt numFmtId="186" formatCode="\+#0;\-#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 Cyr"/>
      <family val="0"/>
    </font>
    <font>
      <i/>
      <sz val="11"/>
      <name val="Times New Roman Cyr"/>
      <family val="0"/>
    </font>
    <font>
      <sz val="10"/>
      <name val="Times New Roman Cyr"/>
      <family val="0"/>
    </font>
    <font>
      <sz val="13"/>
      <name val="Times New Roman"/>
      <family val="1"/>
    </font>
    <font>
      <i/>
      <sz val="12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sz val="12"/>
      <color indexed="60"/>
      <name val="Times New Roman Cyr"/>
      <family val="1"/>
    </font>
    <font>
      <b/>
      <sz val="12"/>
      <color indexed="8"/>
      <name val="Times New Roman Cyr"/>
      <family val="1"/>
    </font>
    <font>
      <b/>
      <sz val="12"/>
      <color indexed="60"/>
      <name val="Times New Roman Cyr"/>
      <family val="0"/>
    </font>
    <font>
      <sz val="8"/>
      <color indexed="60"/>
      <name val="Times New Roman Cyr"/>
      <family val="1"/>
    </font>
    <font>
      <sz val="10"/>
      <color indexed="60"/>
      <name val="Times New Roman CYR"/>
      <family val="1"/>
    </font>
    <font>
      <sz val="14"/>
      <color indexed="60"/>
      <name val="Times New Roman Cyr"/>
      <family val="0"/>
    </font>
    <font>
      <sz val="12"/>
      <color indexed="56"/>
      <name val="Times New Roman"/>
      <family val="1"/>
    </font>
    <font>
      <i/>
      <sz val="10"/>
      <color indexed="60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sz val="12"/>
      <color rgb="FFC00000"/>
      <name val="Times New Roman Cyr"/>
      <family val="1"/>
    </font>
    <font>
      <b/>
      <sz val="12"/>
      <color theme="1"/>
      <name val="Times New Roman Cyr"/>
      <family val="1"/>
    </font>
    <font>
      <b/>
      <sz val="12"/>
      <color rgb="FFC00000"/>
      <name val="Times New Roman Cyr"/>
      <family val="0"/>
    </font>
    <font>
      <sz val="8"/>
      <color rgb="FFC00000"/>
      <name val="Times New Roman Cyr"/>
      <family val="1"/>
    </font>
    <font>
      <sz val="10"/>
      <color rgb="FFC00000"/>
      <name val="Times New Roman CYR"/>
      <family val="1"/>
    </font>
    <font>
      <sz val="14"/>
      <color rgb="FFC00000"/>
      <name val="Times New Roman Cyr"/>
      <family val="0"/>
    </font>
    <font>
      <sz val="12"/>
      <color theme="3" tint="-0.4999699890613556"/>
      <name val="Times New Roman"/>
      <family val="1"/>
    </font>
    <font>
      <i/>
      <sz val="10"/>
      <color rgb="FFC00000"/>
      <name val="Times New Roman CYR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1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5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4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7" borderId="0" applyNumberFormat="0" applyBorder="0" applyAlignment="0" applyProtection="0"/>
    <xf numFmtId="0" fontId="9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27" borderId="1" applyNumberFormat="0" applyAlignment="0" applyProtection="0"/>
    <xf numFmtId="0" fontId="11" fillId="28" borderId="1" applyNumberFormat="0" applyAlignment="0" applyProtection="0"/>
    <xf numFmtId="0" fontId="12" fillId="17" borderId="1" applyNumberFormat="0" applyAlignment="0" applyProtection="0"/>
    <xf numFmtId="0" fontId="13" fillId="48" borderId="2" applyNumberFormat="0" applyAlignment="0" applyProtection="0"/>
    <xf numFmtId="0" fontId="13" fillId="49" borderId="2" applyNumberFormat="0" applyAlignment="0" applyProtection="0"/>
    <xf numFmtId="0" fontId="13" fillId="48" borderId="2" applyNumberFormat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174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15" fillId="0" borderId="0" applyFill="0" applyBorder="0" applyProtection="0">
      <alignment horizontal="left" vertical="center"/>
    </xf>
    <xf numFmtId="49" fontId="16" fillId="0" borderId="3" applyFill="0" applyProtection="0">
      <alignment horizontal="center" vertical="center" wrapText="1"/>
    </xf>
    <xf numFmtId="49" fontId="16" fillId="0" borderId="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3" borderId="1" applyNumberFormat="0" applyAlignment="0" applyProtection="0"/>
    <xf numFmtId="0" fontId="24" fillId="16" borderId="1" applyNumberFormat="0" applyAlignment="0" applyProtection="0"/>
    <xf numFmtId="0" fontId="24" fillId="24" borderId="1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24" borderId="0" applyNumberFormat="0" applyBorder="0" applyAlignment="0" applyProtection="0"/>
    <xf numFmtId="0" fontId="26" fillId="29" borderId="0" applyNumberFormat="0" applyBorder="0" applyAlignment="0" applyProtection="0"/>
    <xf numFmtId="0" fontId="27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10" borderId="12" applyNumberFormat="0" applyFont="0" applyAlignment="0" applyProtection="0"/>
    <xf numFmtId="0" fontId="28" fillId="19" borderId="12" applyNumberFormat="0" applyAlignment="0" applyProtection="0"/>
    <xf numFmtId="0" fontId="3" fillId="10" borderId="12" applyNumberFormat="0" applyFont="0" applyAlignment="0" applyProtection="0"/>
    <xf numFmtId="0" fontId="29" fillId="27" borderId="13" applyNumberFormat="0" applyAlignment="0" applyProtection="0"/>
    <xf numFmtId="0" fontId="29" fillId="28" borderId="13" applyNumberFormat="0" applyAlignment="0" applyProtection="0"/>
    <xf numFmtId="0" fontId="29" fillId="17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175" fontId="8" fillId="0" borderId="0" applyFont="0" applyFill="0" applyBorder="0" applyProtection="0">
      <alignment/>
    </xf>
    <xf numFmtId="175" fontId="8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7" borderId="0" applyNumberFormat="0" applyBorder="0" applyAlignment="0" applyProtection="0"/>
    <xf numFmtId="0" fontId="24" fillId="13" borderId="1" applyNumberFormat="0" applyAlignment="0" applyProtection="0"/>
    <xf numFmtId="0" fontId="24" fillId="16" borderId="1" applyNumberFormat="0" applyAlignment="0" applyProtection="0"/>
    <xf numFmtId="0" fontId="24" fillId="13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9" fontId="0" fillId="0" borderId="0" applyFont="0" applyFill="0" applyBorder="0" applyAlignment="0" applyProtection="0"/>
    <xf numFmtId="0" fontId="29" fillId="27" borderId="13" applyNumberFormat="0" applyAlignment="0" applyProtection="0"/>
    <xf numFmtId="0" fontId="29" fillId="28" borderId="13" applyNumberFormat="0" applyAlignment="0" applyProtection="0"/>
    <xf numFmtId="0" fontId="29" fillId="28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11" fillId="27" borderId="1" applyNumberFormat="0" applyAlignment="0" applyProtection="0"/>
    <xf numFmtId="0" fontId="11" fillId="28" borderId="1" applyNumberFormat="0" applyAlignment="0" applyProtection="0"/>
    <xf numFmtId="0" fontId="11" fillId="28" borderId="1" applyNumberFormat="0" applyAlignment="0" applyProtection="0"/>
    <xf numFmtId="0" fontId="11" fillId="27" borderId="1" applyNumberFormat="0" applyAlignment="0" applyProtection="0"/>
    <xf numFmtId="0" fontId="11" fillId="27" borderId="1" applyNumberFormat="0" applyAlignment="0" applyProtection="0"/>
    <xf numFmtId="0" fontId="11" fillId="27" borderId="1" applyNumberFormat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73" fillId="0" borderId="15" applyNumberFormat="0" applyFill="0" applyAlignment="0" applyProtection="0"/>
    <xf numFmtId="0" fontId="18" fillId="0" borderId="5" applyNumberFormat="0" applyFill="0" applyAlignment="0" applyProtection="0"/>
    <xf numFmtId="0" fontId="35" fillId="0" borderId="16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74" fillId="0" borderId="17" applyNumberFormat="0" applyFill="0" applyAlignment="0" applyProtection="0"/>
    <xf numFmtId="0" fontId="20" fillId="0" borderId="7" applyNumberFormat="0" applyFill="0" applyAlignment="0" applyProtection="0"/>
    <xf numFmtId="0" fontId="36" fillId="0" borderId="1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75" fillId="0" borderId="19" applyNumberFormat="0" applyFill="0" applyAlignment="0" applyProtection="0"/>
    <xf numFmtId="0" fontId="22" fillId="0" borderId="9" applyNumberFormat="0" applyFill="0" applyAlignment="0" applyProtection="0"/>
    <xf numFmtId="0" fontId="37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21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3" fillId="48" borderId="2" applyNumberFormat="0" applyAlignment="0" applyProtection="0"/>
    <xf numFmtId="0" fontId="13" fillId="49" borderId="2" applyNumberFormat="0" applyAlignment="0" applyProtection="0"/>
    <xf numFmtId="0" fontId="13" fillId="48" borderId="2" applyNumberFormat="0" applyAlignment="0" applyProtection="0"/>
    <xf numFmtId="0" fontId="13" fillId="49" borderId="2" applyNumberFormat="0" applyAlignment="0" applyProtection="0"/>
    <xf numFmtId="0" fontId="13" fillId="49" borderId="2" applyNumberFormat="0" applyAlignment="0" applyProtection="0"/>
    <xf numFmtId="0" fontId="13" fillId="48" borderId="2" applyNumberFormat="0" applyAlignment="0" applyProtection="0"/>
    <xf numFmtId="0" fontId="13" fillId="48" borderId="2" applyNumberFormat="0" applyAlignment="0" applyProtection="0"/>
    <xf numFmtId="0" fontId="13" fillId="48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1" fillId="27" borderId="1" applyNumberFormat="0" applyAlignment="0" applyProtection="0"/>
    <xf numFmtId="0" fontId="11" fillId="28" borderId="1" applyNumberFormat="0" applyAlignment="0" applyProtection="0"/>
    <xf numFmtId="0" fontId="12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21" applyNumberFormat="0" applyFill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0" borderId="12" applyNumberFormat="0" applyFont="0" applyAlignment="0" applyProtection="0"/>
    <xf numFmtId="0" fontId="28" fillId="19" borderId="12" applyNumberFormat="0" applyAlignment="0" applyProtection="0"/>
    <xf numFmtId="0" fontId="38" fillId="19" borderId="12" applyNumberFormat="0" applyAlignment="0" applyProtection="0"/>
    <xf numFmtId="0" fontId="3" fillId="10" borderId="12" applyNumberFormat="0" applyFont="0" applyAlignment="0" applyProtection="0"/>
    <xf numFmtId="0" fontId="8" fillId="10" borderId="12" applyNumberFormat="0" applyFont="0" applyAlignment="0" applyProtection="0"/>
    <xf numFmtId="0" fontId="8" fillId="10" borderId="12" applyNumberFormat="0" applyFont="0" applyAlignment="0" applyProtection="0"/>
    <xf numFmtId="0" fontId="3" fillId="10" borderId="12" applyNumberFormat="0" applyFont="0" applyAlignment="0" applyProtection="0"/>
    <xf numFmtId="0" fontId="38" fillId="19" borderId="12" applyNumberFormat="0" applyAlignment="0" applyProtection="0"/>
    <xf numFmtId="0" fontId="3" fillId="10" borderId="12" applyNumberFormat="0" applyFont="0" applyAlignment="0" applyProtection="0"/>
    <xf numFmtId="0" fontId="29" fillId="27" borderId="13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24" borderId="0" applyNumberFormat="0" applyBorder="0" applyAlignment="0" applyProtection="0"/>
    <xf numFmtId="0" fontId="26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6" fillId="0" borderId="0" xfId="522" applyFont="1" applyFill="1">
      <alignment/>
      <protection/>
    </xf>
    <xf numFmtId="0" fontId="40" fillId="0" borderId="0" xfId="522" applyFont="1" applyFill="1" applyBorder="1" applyAlignment="1">
      <alignment horizontal="center"/>
      <protection/>
    </xf>
    <xf numFmtId="0" fontId="40" fillId="0" borderId="0" xfId="522" applyFont="1" applyFill="1">
      <alignment/>
      <protection/>
    </xf>
    <xf numFmtId="0" fontId="40" fillId="0" borderId="0" xfId="522" applyFont="1" applyFill="1" applyAlignment="1">
      <alignment vertical="center"/>
      <protection/>
    </xf>
    <xf numFmtId="0" fontId="4" fillId="0" borderId="0" xfId="522" applyFont="1" applyFill="1">
      <alignment/>
      <protection/>
    </xf>
    <xf numFmtId="0" fontId="4" fillId="0" borderId="0" xfId="522" applyFont="1" applyFill="1" applyAlignment="1">
      <alignment wrapText="1"/>
      <protection/>
    </xf>
    <xf numFmtId="173" fontId="6" fillId="0" borderId="3" xfId="522" applyNumberFormat="1" applyFont="1" applyFill="1" applyBorder="1" applyAlignment="1">
      <alignment horizontal="center" vertical="center" wrapText="1"/>
      <protection/>
    </xf>
    <xf numFmtId="0" fontId="5" fillId="0" borderId="0" xfId="522" applyFont="1" applyFill="1" applyAlignment="1">
      <alignment vertical="center"/>
      <protection/>
    </xf>
    <xf numFmtId="0" fontId="4" fillId="0" borderId="0" xfId="522" applyFont="1" applyFill="1" applyAlignment="1">
      <alignment vertical="center"/>
      <protection/>
    </xf>
    <xf numFmtId="0" fontId="6" fillId="0" borderId="22" xfId="522" applyFont="1" applyFill="1" applyBorder="1" applyAlignment="1">
      <alignment horizontal="center" vertical="center" wrapText="1"/>
      <protection/>
    </xf>
    <xf numFmtId="0" fontId="5" fillId="0" borderId="22" xfId="522" applyFont="1" applyFill="1" applyBorder="1" applyAlignment="1">
      <alignment horizontal="left" vertical="center" wrapText="1"/>
      <protection/>
    </xf>
    <xf numFmtId="0" fontId="5" fillId="0" borderId="23" xfId="522" applyFont="1" applyFill="1" applyBorder="1" applyAlignment="1">
      <alignment horizontal="left" vertical="center" wrapText="1"/>
      <protection/>
    </xf>
    <xf numFmtId="0" fontId="39" fillId="0" borderId="22" xfId="522" applyFont="1" applyFill="1" applyBorder="1" applyAlignment="1">
      <alignment horizontal="center" vertical="center" wrapText="1"/>
      <protection/>
    </xf>
    <xf numFmtId="3" fontId="39" fillId="0" borderId="3" xfId="522" applyNumberFormat="1" applyFont="1" applyFill="1" applyBorder="1" applyAlignment="1">
      <alignment horizontal="center" vertical="center"/>
      <protection/>
    </xf>
    <xf numFmtId="0" fontId="6" fillId="0" borderId="24" xfId="522" applyFont="1" applyFill="1" applyBorder="1" applyAlignment="1">
      <alignment horizontal="center" vertical="center" wrapText="1"/>
      <protection/>
    </xf>
    <xf numFmtId="0" fontId="6" fillId="0" borderId="3" xfId="522" applyFont="1" applyFill="1" applyBorder="1" applyAlignment="1">
      <alignment horizontal="center" vertical="center" wrapText="1"/>
      <protection/>
    </xf>
    <xf numFmtId="173" fontId="39" fillId="0" borderId="3" xfId="522" applyNumberFormat="1" applyFont="1" applyFill="1" applyBorder="1" applyAlignment="1">
      <alignment horizontal="center" vertical="center" wrapText="1"/>
      <protection/>
    </xf>
    <xf numFmtId="173" fontId="6" fillId="0" borderId="25" xfId="522" applyNumberFormat="1" applyFont="1" applyFill="1" applyBorder="1" applyAlignment="1">
      <alignment horizontal="center" vertical="center" wrapText="1"/>
      <protection/>
    </xf>
    <xf numFmtId="173" fontId="6" fillId="0" borderId="24" xfId="522" applyNumberFormat="1" applyFont="1" applyFill="1" applyBorder="1" applyAlignment="1">
      <alignment horizontal="center" vertical="center" wrapText="1"/>
      <protection/>
    </xf>
    <xf numFmtId="173" fontId="6" fillId="0" borderId="26" xfId="522" applyNumberFormat="1" applyFont="1" applyFill="1" applyBorder="1" applyAlignment="1">
      <alignment horizontal="center" vertical="center" wrapText="1"/>
      <protection/>
    </xf>
    <xf numFmtId="173" fontId="39" fillId="0" borderId="24" xfId="522" applyNumberFormat="1" applyFont="1" applyFill="1" applyBorder="1" applyAlignment="1">
      <alignment horizontal="center" vertical="center"/>
      <protection/>
    </xf>
    <xf numFmtId="0" fontId="48" fillId="0" borderId="24" xfId="522" applyFont="1" applyFill="1" applyBorder="1" applyAlignment="1">
      <alignment horizontal="center" vertical="center" wrapText="1"/>
      <protection/>
    </xf>
    <xf numFmtId="3" fontId="79" fillId="50" borderId="3" xfId="522" applyNumberFormat="1" applyFont="1" applyFill="1" applyBorder="1" applyAlignment="1">
      <alignment horizontal="center" vertical="center"/>
      <protection/>
    </xf>
    <xf numFmtId="1" fontId="46" fillId="0" borderId="3" xfId="449" applyNumberFormat="1" applyFont="1" applyFill="1" applyBorder="1" applyAlignment="1">
      <alignment horizontal="center" vertical="center" wrapText="1"/>
      <protection/>
    </xf>
    <xf numFmtId="3" fontId="6" fillId="0" borderId="3" xfId="522" applyNumberFormat="1" applyFont="1" applyFill="1" applyBorder="1" applyAlignment="1">
      <alignment horizontal="center" vertical="center"/>
      <protection/>
    </xf>
    <xf numFmtId="3" fontId="80" fillId="0" borderId="3" xfId="522" applyNumberFormat="1" applyFont="1" applyFill="1" applyBorder="1" applyAlignment="1">
      <alignment horizontal="center" vertical="center"/>
      <protection/>
    </xf>
    <xf numFmtId="1" fontId="48" fillId="0" borderId="3" xfId="449" applyNumberFormat="1" applyFont="1" applyFill="1" applyBorder="1" applyAlignment="1">
      <alignment horizontal="center" vertical="center" wrapText="1"/>
      <protection/>
    </xf>
    <xf numFmtId="0" fontId="47" fillId="0" borderId="22" xfId="521" applyFont="1" applyFill="1" applyBorder="1" applyAlignment="1">
      <alignment vertical="center" wrapText="1"/>
      <protection/>
    </xf>
    <xf numFmtId="0" fontId="47" fillId="0" borderId="23" xfId="521" applyFont="1" applyFill="1" applyBorder="1" applyAlignment="1">
      <alignment vertical="center" wrapText="1"/>
      <protection/>
    </xf>
    <xf numFmtId="0" fontId="81" fillId="0" borderId="0" xfId="522" applyFont="1" applyFill="1">
      <alignment/>
      <protection/>
    </xf>
    <xf numFmtId="0" fontId="82" fillId="0" borderId="0" xfId="522" applyFont="1" applyFill="1" applyBorder="1" applyAlignment="1">
      <alignment horizontal="center"/>
      <protection/>
    </xf>
    <xf numFmtId="0" fontId="82" fillId="0" borderId="0" xfId="522" applyFont="1" applyFill="1">
      <alignment/>
      <protection/>
    </xf>
    <xf numFmtId="0" fontId="82" fillId="0" borderId="0" xfId="522" applyFont="1" applyFill="1" applyAlignment="1">
      <alignment vertical="center"/>
      <protection/>
    </xf>
    <xf numFmtId="3" fontId="81" fillId="0" borderId="3" xfId="522" applyNumberFormat="1" applyFont="1" applyFill="1" applyBorder="1" applyAlignment="1">
      <alignment horizontal="center" vertical="center" wrapText="1"/>
      <protection/>
    </xf>
    <xf numFmtId="0" fontId="83" fillId="0" borderId="0" xfId="522" applyFont="1" applyFill="1">
      <alignment/>
      <protection/>
    </xf>
    <xf numFmtId="0" fontId="83" fillId="0" borderId="0" xfId="522" applyFont="1" applyFill="1" applyAlignment="1">
      <alignment vertical="center"/>
      <protection/>
    </xf>
    <xf numFmtId="0" fontId="83" fillId="0" borderId="0" xfId="522" applyFont="1" applyFill="1" applyAlignment="1">
      <alignment wrapText="1"/>
      <protection/>
    </xf>
    <xf numFmtId="0" fontId="79" fillId="0" borderId="0" xfId="522" applyFont="1" applyFill="1" applyAlignment="1">
      <alignment vertical="center" wrapText="1"/>
      <protection/>
    </xf>
    <xf numFmtId="3" fontId="84" fillId="0" borderId="0" xfId="522" applyNumberFormat="1" applyFont="1" applyFill="1">
      <alignment/>
      <protection/>
    </xf>
    <xf numFmtId="0" fontId="84" fillId="0" borderId="0" xfId="522" applyFont="1" applyFill="1">
      <alignment/>
      <protection/>
    </xf>
    <xf numFmtId="0" fontId="79" fillId="0" borderId="0" xfId="522" applyFont="1" applyFill="1" applyAlignment="1">
      <alignment vertical="center"/>
      <protection/>
    </xf>
    <xf numFmtId="1" fontId="83" fillId="0" borderId="0" xfId="522" applyNumberFormat="1" applyFont="1" applyFill="1">
      <alignment/>
      <protection/>
    </xf>
    <xf numFmtId="0" fontId="83" fillId="0" borderId="0" xfId="522" applyFont="1" applyFill="1" applyAlignment="1">
      <alignment horizontal="center"/>
      <protection/>
    </xf>
    <xf numFmtId="0" fontId="81" fillId="0" borderId="0" xfId="522" applyFont="1" applyFill="1" applyAlignment="1">
      <alignment vertical="center" wrapText="1"/>
      <protection/>
    </xf>
    <xf numFmtId="0" fontId="79" fillId="0" borderId="0" xfId="522" applyFont="1" applyFill="1" applyAlignment="1">
      <alignment horizontal="center" vertical="top" wrapText="1"/>
      <protection/>
    </xf>
    <xf numFmtId="3" fontId="5" fillId="0" borderId="3" xfId="522" applyNumberFormat="1" applyFont="1" applyFill="1" applyBorder="1" applyAlignment="1">
      <alignment horizontal="center" vertical="center"/>
      <protection/>
    </xf>
    <xf numFmtId="3" fontId="5" fillId="0" borderId="25" xfId="522" applyNumberFormat="1" applyFont="1" applyFill="1" applyBorder="1" applyAlignment="1">
      <alignment horizontal="center" vertical="center"/>
      <protection/>
    </xf>
    <xf numFmtId="1" fontId="5" fillId="0" borderId="3" xfId="522" applyNumberFormat="1" applyFont="1" applyFill="1" applyBorder="1" applyAlignment="1">
      <alignment horizontal="center" vertical="center"/>
      <protection/>
    </xf>
    <xf numFmtId="1" fontId="5" fillId="0" borderId="25" xfId="522" applyNumberFormat="1" applyFont="1" applyFill="1" applyBorder="1" applyAlignment="1">
      <alignment horizontal="center" vertical="center"/>
      <protection/>
    </xf>
    <xf numFmtId="3" fontId="85" fillId="0" borderId="3" xfId="449" applyNumberFormat="1" applyFont="1" applyFill="1" applyBorder="1" applyAlignment="1">
      <alignment horizontal="center" vertical="center" wrapText="1"/>
      <protection/>
    </xf>
    <xf numFmtId="3" fontId="85" fillId="0" borderId="25" xfId="449" applyNumberFormat="1" applyFont="1" applyFill="1" applyBorder="1" applyAlignment="1">
      <alignment horizontal="center" vertical="center" wrapText="1"/>
      <protection/>
    </xf>
    <xf numFmtId="0" fontId="49" fillId="0" borderId="0" xfId="501" applyFont="1">
      <alignment/>
      <protection/>
    </xf>
    <xf numFmtId="0" fontId="50" fillId="0" borderId="0" xfId="501" applyFont="1" applyAlignment="1">
      <alignment horizontal="center" vertical="center" wrapText="1"/>
      <protection/>
    </xf>
    <xf numFmtId="1" fontId="49" fillId="0" borderId="0" xfId="501" applyNumberFormat="1" applyFont="1">
      <alignment/>
      <protection/>
    </xf>
    <xf numFmtId="0" fontId="49" fillId="0" borderId="3" xfId="501" applyFont="1" applyBorder="1" applyAlignment="1">
      <alignment horizontal="center" vertical="center" wrapText="1"/>
      <protection/>
    </xf>
    <xf numFmtId="0" fontId="49" fillId="0" borderId="3" xfId="501" applyFont="1" applyBorder="1" applyAlignment="1">
      <alignment horizontal="center"/>
      <protection/>
    </xf>
    <xf numFmtId="0" fontId="49" fillId="0" borderId="3" xfId="501" applyFont="1" applyFill="1" applyBorder="1" applyAlignment="1">
      <alignment horizontal="center" vertical="center"/>
      <protection/>
    </xf>
    <xf numFmtId="2" fontId="49" fillId="0" borderId="3" xfId="501" applyNumberFormat="1" applyFont="1" applyFill="1" applyBorder="1" applyAlignment="1">
      <alignment horizontal="left" vertical="center" wrapText="1"/>
      <protection/>
    </xf>
    <xf numFmtId="3" fontId="49" fillId="0" borderId="3" xfId="501" applyNumberFormat="1" applyFont="1" applyFill="1" applyBorder="1" applyAlignment="1">
      <alignment horizontal="center" vertical="center" wrapText="1"/>
      <protection/>
    </xf>
    <xf numFmtId="186" fontId="5" fillId="0" borderId="27" xfId="0" applyNumberFormat="1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/>
    </xf>
    <xf numFmtId="1" fontId="49" fillId="0" borderId="3" xfId="501" applyNumberFormat="1" applyFont="1" applyFill="1" applyBorder="1" applyAlignment="1">
      <alignment horizontal="center" vertical="center"/>
      <protection/>
    </xf>
    <xf numFmtId="0" fontId="49" fillId="0" borderId="3" xfId="501" applyFont="1" applyFill="1" applyBorder="1">
      <alignment/>
      <protection/>
    </xf>
    <xf numFmtId="1" fontId="49" fillId="0" borderId="3" xfId="501" applyNumberFormat="1" applyFont="1" applyFill="1" applyBorder="1">
      <alignment/>
      <protection/>
    </xf>
    <xf numFmtId="0" fontId="49" fillId="0" borderId="0" xfId="501" applyFont="1" applyFill="1">
      <alignment/>
      <protection/>
    </xf>
    <xf numFmtId="0" fontId="49" fillId="0" borderId="3" xfId="501" applyFont="1" applyFill="1" applyBorder="1" applyAlignment="1">
      <alignment/>
      <protection/>
    </xf>
    <xf numFmtId="1" fontId="49" fillId="0" borderId="3" xfId="501" applyNumberFormat="1" applyFont="1" applyFill="1" applyBorder="1" applyAlignment="1">
      <alignment/>
      <protection/>
    </xf>
    <xf numFmtId="0" fontId="49" fillId="0" borderId="0" xfId="501" applyFont="1" applyFill="1" applyAlignment="1">
      <alignment/>
      <protection/>
    </xf>
    <xf numFmtId="1" fontId="49" fillId="0" borderId="3" xfId="0" applyNumberFormat="1" applyFont="1" applyFill="1" applyBorder="1" applyAlignment="1">
      <alignment horizontal="center" vertical="center"/>
    </xf>
    <xf numFmtId="1" fontId="49" fillId="0" borderId="28" xfId="0" applyNumberFormat="1" applyFont="1" applyFill="1" applyBorder="1" applyAlignment="1">
      <alignment horizontal="center" vertical="center"/>
    </xf>
    <xf numFmtId="2" fontId="49" fillId="0" borderId="3" xfId="501" applyNumberFormat="1" applyFont="1" applyFill="1" applyBorder="1" applyAlignment="1">
      <alignment wrapText="1"/>
      <protection/>
    </xf>
    <xf numFmtId="2" fontId="49" fillId="0" borderId="0" xfId="501" applyNumberFormat="1" applyFont="1" applyFill="1" applyAlignment="1">
      <alignment wrapText="1"/>
      <protection/>
    </xf>
    <xf numFmtId="2" fontId="49" fillId="0" borderId="0" xfId="501" applyNumberFormat="1" applyFont="1" applyAlignment="1">
      <alignment wrapText="1"/>
      <protection/>
    </xf>
    <xf numFmtId="1" fontId="49" fillId="51" borderId="3" xfId="501" applyNumberFormat="1" applyFont="1" applyFill="1" applyBorder="1" applyAlignment="1">
      <alignment/>
      <protection/>
    </xf>
    <xf numFmtId="0" fontId="49" fillId="0" borderId="3" xfId="501" applyFont="1" applyBorder="1">
      <alignment/>
      <protection/>
    </xf>
    <xf numFmtId="1" fontId="49" fillId="0" borderId="3" xfId="501" applyNumberFormat="1" applyFont="1" applyBorder="1">
      <alignment/>
      <protection/>
    </xf>
    <xf numFmtId="0" fontId="49" fillId="0" borderId="3" xfId="501" applyFont="1" applyBorder="1" applyAlignment="1">
      <alignment/>
      <protection/>
    </xf>
    <xf numFmtId="1" fontId="49" fillId="51" borderId="3" xfId="501" applyNumberFormat="1" applyFont="1" applyFill="1" applyBorder="1">
      <alignment/>
      <protection/>
    </xf>
    <xf numFmtId="3" fontId="85" fillId="0" borderId="3" xfId="501" applyNumberFormat="1" applyFont="1" applyFill="1" applyBorder="1" applyAlignment="1">
      <alignment horizontal="center" vertical="center" wrapText="1"/>
      <protection/>
    </xf>
    <xf numFmtId="0" fontId="44" fillId="0" borderId="0" xfId="522" applyFont="1" applyFill="1" applyAlignment="1">
      <alignment horizontal="center"/>
      <protection/>
    </xf>
    <xf numFmtId="0" fontId="2" fillId="0" borderId="0" xfId="501" applyFont="1">
      <alignment/>
      <protection/>
    </xf>
    <xf numFmtId="2" fontId="2" fillId="0" borderId="0" xfId="501" applyNumberFormat="1" applyFont="1" applyAlignment="1">
      <alignment wrapText="1"/>
      <protection/>
    </xf>
    <xf numFmtId="3" fontId="49" fillId="0" borderId="0" xfId="501" applyNumberFormat="1" applyFont="1" applyAlignment="1">
      <alignment horizontal="center"/>
      <protection/>
    </xf>
    <xf numFmtId="0" fontId="2" fillId="0" borderId="3" xfId="501" applyFont="1" applyBorder="1" applyAlignment="1">
      <alignment horizontal="center" vertical="center"/>
      <protection/>
    </xf>
    <xf numFmtId="2" fontId="53" fillId="0" borderId="3" xfId="501" applyNumberFormat="1" applyFont="1" applyBorder="1" applyAlignment="1">
      <alignment horizontal="center" vertical="center" wrapText="1"/>
      <protection/>
    </xf>
    <xf numFmtId="3" fontId="53" fillId="0" borderId="3" xfId="501" applyNumberFormat="1" applyFont="1" applyBorder="1" applyAlignment="1">
      <alignment horizontal="center" vertical="center" wrapText="1"/>
      <protection/>
    </xf>
    <xf numFmtId="0" fontId="49" fillId="0" borderId="3" xfId="0" applyFont="1" applyBorder="1" applyAlignment="1">
      <alignment horizontal="left" vertical="center" wrapText="1"/>
    </xf>
    <xf numFmtId="3" fontId="49" fillId="0" borderId="3" xfId="501" applyNumberFormat="1" applyFont="1" applyBorder="1" applyAlignment="1">
      <alignment horizontal="center" vertical="center" wrapText="1"/>
      <protection/>
    </xf>
    <xf numFmtId="3" fontId="49" fillId="0" borderId="3" xfId="501" applyNumberFormat="1" applyFont="1" applyBorder="1" applyAlignment="1">
      <alignment horizontal="center" vertical="center"/>
      <protection/>
    </xf>
    <xf numFmtId="0" fontId="47" fillId="0" borderId="0" xfId="501" applyFont="1">
      <alignment/>
      <protection/>
    </xf>
    <xf numFmtId="0" fontId="49" fillId="0" borderId="3" xfId="501" applyFont="1" applyBorder="1" applyAlignment="1">
      <alignment horizontal="center" vertical="center"/>
      <protection/>
    </xf>
    <xf numFmtId="0" fontId="2" fillId="0" borderId="0" xfId="501" applyFont="1" applyAlignment="1">
      <alignment/>
      <protection/>
    </xf>
    <xf numFmtId="0" fontId="49" fillId="50" borderId="3" xfId="501" applyFont="1" applyFill="1" applyBorder="1" applyAlignment="1">
      <alignment horizontal="left" vertical="center" wrapText="1"/>
      <protection/>
    </xf>
    <xf numFmtId="0" fontId="49" fillId="0" borderId="3" xfId="501" applyFont="1" applyBorder="1" applyAlignment="1">
      <alignment horizontal="left" vertical="center" wrapText="1"/>
      <protection/>
    </xf>
    <xf numFmtId="0" fontId="49" fillId="0" borderId="3" xfId="501" applyFont="1" applyBorder="1" applyAlignment="1">
      <alignment vertical="center" wrapText="1"/>
      <protection/>
    </xf>
    <xf numFmtId="0" fontId="49" fillId="0" borderId="3" xfId="0" applyFont="1" applyBorder="1" applyAlignment="1">
      <alignment horizontal="center" vertical="center"/>
    </xf>
    <xf numFmtId="0" fontId="49" fillId="50" borderId="3" xfId="501" applyFont="1" applyFill="1" applyBorder="1" applyAlignment="1">
      <alignment horizontal="center" vertical="center" wrapText="1"/>
      <protection/>
    </xf>
    <xf numFmtId="1" fontId="49" fillId="0" borderId="3" xfId="0" applyNumberFormat="1" applyFont="1" applyFill="1" applyBorder="1" applyAlignment="1" quotePrefix="1">
      <alignment horizontal="center" vertical="center"/>
    </xf>
    <xf numFmtId="0" fontId="49" fillId="0" borderId="3" xfId="501" applyFont="1" applyBorder="1" applyAlignment="1">
      <alignment horizontal="left" wrapText="1"/>
      <protection/>
    </xf>
    <xf numFmtId="0" fontId="49" fillId="0" borderId="3" xfId="501" applyFont="1" applyBorder="1" applyAlignment="1">
      <alignment horizontal="center" wrapText="1"/>
      <protection/>
    </xf>
    <xf numFmtId="3" fontId="49" fillId="0" borderId="3" xfId="501" applyNumberFormat="1" applyFont="1" applyBorder="1" applyAlignment="1">
      <alignment horizontal="center" wrapText="1"/>
      <protection/>
    </xf>
    <xf numFmtId="0" fontId="49" fillId="0" borderId="0" xfId="501" applyFont="1" applyAlignment="1">
      <alignment horizontal="center"/>
      <protection/>
    </xf>
    <xf numFmtId="1" fontId="49" fillId="0" borderId="3" xfId="0" applyNumberFormat="1" applyFont="1" applyBorder="1" applyAlignment="1">
      <alignment horizontal="center" vertical="center"/>
    </xf>
    <xf numFmtId="3" fontId="49" fillId="0" borderId="0" xfId="501" applyNumberFormat="1" applyFont="1">
      <alignment/>
      <protection/>
    </xf>
    <xf numFmtId="3" fontId="49" fillId="0" borderId="0" xfId="501" applyNumberFormat="1" applyFont="1" applyFill="1">
      <alignment/>
      <protection/>
    </xf>
    <xf numFmtId="1" fontId="5" fillId="0" borderId="3" xfId="449" applyNumberFormat="1" applyFont="1" applyBorder="1" applyAlignment="1">
      <alignment horizontal="center" vertical="center" wrapText="1"/>
      <protection/>
    </xf>
    <xf numFmtId="3" fontId="6" fillId="0" borderId="3" xfId="449" applyNumberFormat="1" applyFont="1" applyBorder="1" applyAlignment="1">
      <alignment horizontal="center" vertical="center" wrapText="1"/>
      <protection/>
    </xf>
    <xf numFmtId="3" fontId="6" fillId="0" borderId="3" xfId="522" applyNumberFormat="1" applyFont="1" applyFill="1" applyBorder="1" applyAlignment="1">
      <alignment horizontal="center" vertical="center"/>
      <protection/>
    </xf>
    <xf numFmtId="181" fontId="49" fillId="0" borderId="3" xfId="449" applyNumberFormat="1" applyFont="1" applyBorder="1" applyAlignment="1">
      <alignment horizontal="center" vertical="center"/>
      <protection/>
    </xf>
    <xf numFmtId="0" fontId="5" fillId="0" borderId="0" xfId="522" applyFont="1" applyFill="1" applyAlignment="1">
      <alignment vertical="center" wrapText="1"/>
      <protection/>
    </xf>
    <xf numFmtId="3" fontId="6" fillId="50" borderId="3" xfId="522" applyNumberFormat="1" applyFont="1" applyFill="1" applyBorder="1" applyAlignment="1">
      <alignment horizontal="center" vertical="center"/>
      <protection/>
    </xf>
    <xf numFmtId="0" fontId="40" fillId="0" borderId="0" xfId="522" applyFont="1" applyFill="1" applyBorder="1" applyAlignment="1">
      <alignment horizontal="center"/>
      <protection/>
    </xf>
    <xf numFmtId="0" fontId="39" fillId="0" borderId="3" xfId="522" applyFont="1" applyFill="1" applyBorder="1" applyAlignment="1">
      <alignment horizontal="center" vertical="center" wrapText="1"/>
      <protection/>
    </xf>
    <xf numFmtId="0" fontId="56" fillId="0" borderId="3" xfId="522" applyFont="1" applyFill="1" applyBorder="1" applyAlignment="1">
      <alignment horizontal="center" vertical="center" wrapText="1"/>
      <protection/>
    </xf>
    <xf numFmtId="0" fontId="5" fillId="0" borderId="3" xfId="522" applyFont="1" applyFill="1" applyBorder="1" applyAlignment="1">
      <alignment horizontal="left" vertical="center" wrapText="1"/>
      <protection/>
    </xf>
    <xf numFmtId="0" fontId="57" fillId="0" borderId="0" xfId="522" applyFont="1" applyFill="1" applyAlignment="1">
      <alignment wrapText="1"/>
      <protection/>
    </xf>
    <xf numFmtId="0" fontId="57" fillId="0" borderId="0" xfId="522" applyFont="1" applyFill="1">
      <alignment/>
      <protection/>
    </xf>
    <xf numFmtId="1" fontId="6" fillId="0" borderId="3" xfId="449" applyNumberFormat="1" applyFont="1" applyBorder="1" applyAlignment="1">
      <alignment horizontal="center" vertical="center" wrapText="1"/>
      <protection/>
    </xf>
    <xf numFmtId="173" fontId="6" fillId="0" borderId="3" xfId="449" applyNumberFormat="1" applyFont="1" applyBorder="1" applyAlignment="1">
      <alignment horizontal="center" vertical="center" wrapText="1"/>
      <protection/>
    </xf>
    <xf numFmtId="0" fontId="40" fillId="0" borderId="0" xfId="522" applyFont="1" applyFill="1">
      <alignment/>
      <protection/>
    </xf>
    <xf numFmtId="172" fontId="6" fillId="0" borderId="3" xfId="449" applyNumberFormat="1" applyFont="1" applyBorder="1" applyAlignment="1">
      <alignment horizontal="center" vertical="center" wrapText="1"/>
      <protection/>
    </xf>
    <xf numFmtId="173" fontId="5" fillId="0" borderId="3" xfId="449" applyNumberFormat="1" applyFont="1" applyBorder="1" applyAlignment="1">
      <alignment horizontal="center" vertical="center" wrapText="1"/>
      <protection/>
    </xf>
    <xf numFmtId="172" fontId="5" fillId="0" borderId="3" xfId="449" applyNumberFormat="1" applyFont="1" applyBorder="1" applyAlignment="1">
      <alignment horizontal="center" vertical="center" wrapText="1"/>
      <protection/>
    </xf>
    <xf numFmtId="3" fontId="6" fillId="50" borderId="3" xfId="449" applyNumberFormat="1" applyFont="1" applyFill="1" applyBorder="1" applyAlignment="1">
      <alignment horizontal="center" vertical="center" wrapText="1"/>
      <protection/>
    </xf>
    <xf numFmtId="1" fontId="5" fillId="0" borderId="3" xfId="449" applyNumberFormat="1" applyFont="1" applyBorder="1" applyAlignment="1">
      <alignment horizontal="center" vertical="center" wrapText="1"/>
      <protection/>
    </xf>
    <xf numFmtId="14" fontId="6" fillId="0" borderId="3" xfId="449" applyNumberFormat="1" applyFont="1" applyBorder="1" applyAlignment="1">
      <alignment horizontal="center" vertical="center" wrapText="1"/>
      <protection/>
    </xf>
    <xf numFmtId="3" fontId="5" fillId="0" borderId="3" xfId="522" applyNumberFormat="1" applyFont="1" applyFill="1" applyBorder="1" applyAlignment="1">
      <alignment horizontal="center" vertical="center" wrapText="1"/>
      <protection/>
    </xf>
    <xf numFmtId="0" fontId="39" fillId="0" borderId="3" xfId="522" applyFont="1" applyFill="1" applyBorder="1" applyAlignment="1">
      <alignment horizontal="center" vertical="center" wrapText="1"/>
      <protection/>
    </xf>
    <xf numFmtId="173" fontId="6" fillId="0" borderId="3" xfId="522" applyNumberFormat="1" applyFont="1" applyFill="1" applyBorder="1" applyAlignment="1">
      <alignment horizontal="center" vertical="center"/>
      <protection/>
    </xf>
    <xf numFmtId="0" fontId="58" fillId="0" borderId="3" xfId="521" applyFont="1" applyBorder="1" applyAlignment="1">
      <alignment vertical="center" wrapText="1"/>
      <protection/>
    </xf>
    <xf numFmtId="173" fontId="5" fillId="0" borderId="3" xfId="522" applyNumberFormat="1" applyFont="1" applyFill="1" applyBorder="1" applyAlignment="1">
      <alignment horizontal="center" vertical="center" wrapText="1"/>
      <protection/>
    </xf>
    <xf numFmtId="173" fontId="5" fillId="0" borderId="3" xfId="522" applyNumberFormat="1" applyFont="1" applyFill="1" applyBorder="1" applyAlignment="1">
      <alignment horizontal="center"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0" fontId="59" fillId="0" borderId="3" xfId="522" applyFont="1" applyFill="1" applyBorder="1" applyAlignment="1">
      <alignment horizontal="center" vertical="center" wrapText="1"/>
      <protection/>
    </xf>
    <xf numFmtId="3" fontId="5" fillId="50" borderId="3" xfId="522" applyNumberFormat="1" applyFont="1" applyFill="1" applyBorder="1" applyAlignment="1">
      <alignment horizontal="center" vertical="center"/>
      <protection/>
    </xf>
    <xf numFmtId="3" fontId="6" fillId="0" borderId="3" xfId="522" applyNumberFormat="1" applyFont="1" applyFill="1" applyBorder="1" applyAlignment="1">
      <alignment horizontal="center" vertical="center" wrapText="1"/>
      <protection/>
    </xf>
    <xf numFmtId="0" fontId="47" fillId="0" borderId="3" xfId="521" applyFont="1" applyBorder="1" applyAlignment="1">
      <alignment vertical="center" wrapText="1"/>
      <protection/>
    </xf>
    <xf numFmtId="3" fontId="46" fillId="0" borderId="3" xfId="522" applyNumberFormat="1" applyFont="1" applyFill="1" applyBorder="1" applyAlignment="1">
      <alignment horizontal="center" vertical="center" wrapText="1"/>
      <protection/>
    </xf>
    <xf numFmtId="3" fontId="46" fillId="0" borderId="3" xfId="522" applyNumberFormat="1" applyFont="1" applyFill="1" applyBorder="1" applyAlignment="1">
      <alignment horizontal="center" vertical="center"/>
      <protection/>
    </xf>
    <xf numFmtId="173" fontId="46" fillId="0" borderId="3" xfId="522" applyNumberFormat="1" applyFont="1" applyFill="1" applyBorder="1" applyAlignment="1">
      <alignment horizontal="center" vertical="center" wrapText="1"/>
      <protection/>
    </xf>
    <xf numFmtId="173" fontId="46" fillId="0" borderId="25" xfId="522" applyNumberFormat="1" applyFont="1" applyFill="1" applyBorder="1" applyAlignment="1">
      <alignment horizontal="center" vertical="center" wrapText="1"/>
      <protection/>
    </xf>
    <xf numFmtId="173" fontId="46" fillId="0" borderId="24" xfId="522" applyNumberFormat="1" applyFont="1" applyFill="1" applyBorder="1" applyAlignment="1">
      <alignment horizontal="center" vertical="center"/>
      <protection/>
    </xf>
    <xf numFmtId="3" fontId="46" fillId="0" borderId="3" xfId="522" applyNumberFormat="1" applyFont="1" applyFill="1" applyBorder="1" applyAlignment="1">
      <alignment horizontal="center" vertical="center"/>
      <protection/>
    </xf>
    <xf numFmtId="3" fontId="46" fillId="0" borderId="3" xfId="522" applyNumberFormat="1" applyFont="1" applyFill="1" applyBorder="1" applyAlignment="1">
      <alignment horizontal="center" vertical="center" wrapText="1"/>
      <protection/>
    </xf>
    <xf numFmtId="3" fontId="46" fillId="0" borderId="25" xfId="522" applyNumberFormat="1" applyFont="1" applyFill="1" applyBorder="1" applyAlignment="1">
      <alignment horizontal="center" vertical="center" wrapText="1"/>
      <protection/>
    </xf>
    <xf numFmtId="3" fontId="46" fillId="0" borderId="25" xfId="522" applyNumberFormat="1" applyFont="1" applyFill="1" applyBorder="1" applyAlignment="1">
      <alignment horizontal="center" vertical="center"/>
      <protection/>
    </xf>
    <xf numFmtId="3" fontId="46" fillId="0" borderId="25" xfId="522" applyNumberFormat="1" applyFont="1" applyFill="1" applyBorder="1" applyAlignment="1">
      <alignment horizontal="center" vertical="center" wrapText="1"/>
      <protection/>
    </xf>
    <xf numFmtId="3" fontId="46" fillId="0" borderId="25" xfId="522" applyNumberFormat="1" applyFont="1" applyFill="1" applyBorder="1" applyAlignment="1">
      <alignment horizontal="center" vertical="center"/>
      <protection/>
    </xf>
    <xf numFmtId="173" fontId="46" fillId="0" borderId="26" xfId="522" applyNumberFormat="1" applyFont="1" applyFill="1" applyBorder="1" applyAlignment="1">
      <alignment horizontal="center" vertical="center"/>
      <protection/>
    </xf>
    <xf numFmtId="0" fontId="41" fillId="0" borderId="0" xfId="522" applyFont="1" applyFill="1" applyAlignment="1">
      <alignment horizontal="center"/>
      <protection/>
    </xf>
    <xf numFmtId="0" fontId="42" fillId="0" borderId="0" xfId="522" applyFont="1" applyFill="1" applyAlignment="1">
      <alignment horizontal="center"/>
      <protection/>
    </xf>
    <xf numFmtId="0" fontId="40" fillId="0" borderId="29" xfId="522" applyFont="1" applyFill="1" applyBorder="1" applyAlignment="1">
      <alignment horizontal="center"/>
      <protection/>
    </xf>
    <xf numFmtId="0" fontId="40" fillId="0" borderId="22" xfId="522" applyFont="1" applyFill="1" applyBorder="1" applyAlignment="1">
      <alignment horizontal="center"/>
      <protection/>
    </xf>
    <xf numFmtId="0" fontId="39" fillId="0" borderId="30" xfId="522" applyFont="1" applyFill="1" applyBorder="1" applyAlignment="1">
      <alignment horizontal="center" vertical="center"/>
      <protection/>
    </xf>
    <xf numFmtId="0" fontId="39" fillId="0" borderId="31" xfId="522" applyFont="1" applyFill="1" applyBorder="1" applyAlignment="1">
      <alignment horizontal="center" vertical="center"/>
      <protection/>
    </xf>
    <xf numFmtId="0" fontId="43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0" fontId="45" fillId="0" borderId="30" xfId="522" applyFont="1" applyFill="1" applyBorder="1" applyAlignment="1">
      <alignment horizontal="center" vertical="center"/>
      <protection/>
    </xf>
    <xf numFmtId="0" fontId="50" fillId="0" borderId="0" xfId="501" applyFont="1" applyAlignment="1">
      <alignment horizontal="center" vertical="center" wrapText="1"/>
      <protection/>
    </xf>
    <xf numFmtId="0" fontId="49" fillId="0" borderId="32" xfId="501" applyFont="1" applyBorder="1" applyAlignment="1">
      <alignment horizontal="center" vertical="center"/>
      <protection/>
    </xf>
    <xf numFmtId="0" fontId="49" fillId="0" borderId="33" xfId="501" applyFont="1" applyBorder="1" applyAlignment="1">
      <alignment horizontal="center" vertical="center"/>
      <protection/>
    </xf>
    <xf numFmtId="0" fontId="49" fillId="0" borderId="27" xfId="501" applyFont="1" applyBorder="1" applyAlignment="1">
      <alignment horizontal="center" vertical="center"/>
      <protection/>
    </xf>
    <xf numFmtId="2" fontId="49" fillId="0" borderId="3" xfId="501" applyNumberFormat="1" applyFont="1" applyBorder="1" applyAlignment="1">
      <alignment horizontal="center" vertical="center" wrapText="1"/>
      <protection/>
    </xf>
    <xf numFmtId="0" fontId="49" fillId="0" borderId="3" xfId="501" applyFont="1" applyBorder="1" applyAlignment="1">
      <alignment horizontal="center" vertical="center" wrapText="1"/>
      <protection/>
    </xf>
    <xf numFmtId="0" fontId="53" fillId="0" borderId="3" xfId="501" applyNumberFormat="1" applyFont="1" applyBorder="1" applyAlignment="1">
      <alignment horizontal="center" vertical="center" wrapText="1"/>
      <protection/>
    </xf>
    <xf numFmtId="0" fontId="50" fillId="0" borderId="3" xfId="501" applyFont="1" applyBorder="1" applyAlignment="1">
      <alignment horizontal="center" vertical="center" wrapText="1"/>
      <protection/>
    </xf>
    <xf numFmtId="0" fontId="54" fillId="0" borderId="0" xfId="501" applyFont="1" applyAlignment="1">
      <alignment horizontal="center" vertical="center" wrapText="1"/>
      <protection/>
    </xf>
    <xf numFmtId="0" fontId="49" fillId="0" borderId="3" xfId="501" applyNumberFormat="1" applyFont="1" applyBorder="1" applyAlignment="1">
      <alignment horizontal="center" vertical="center" wrapText="1"/>
      <protection/>
    </xf>
    <xf numFmtId="3" fontId="49" fillId="0" borderId="3" xfId="501" applyNumberFormat="1" applyFont="1" applyFill="1" applyBorder="1" applyAlignment="1">
      <alignment horizontal="center" vertical="center" wrapText="1"/>
      <protection/>
    </xf>
    <xf numFmtId="0" fontId="52" fillId="0" borderId="0" xfId="501" applyFont="1" applyAlignment="1">
      <alignment horizontal="center" vertical="center" wrapText="1"/>
      <protection/>
    </xf>
    <xf numFmtId="0" fontId="39" fillId="0" borderId="0" xfId="522" applyFont="1" applyFill="1" applyAlignment="1">
      <alignment horizontal="center"/>
      <protection/>
    </xf>
    <xf numFmtId="0" fontId="55" fillId="0" borderId="0" xfId="522" applyFont="1" applyFill="1" applyAlignment="1">
      <alignment horizontal="center"/>
      <protection/>
    </xf>
    <xf numFmtId="0" fontId="40" fillId="0" borderId="3" xfId="522" applyFont="1" applyFill="1" applyBorder="1" applyAlignment="1">
      <alignment horizontal="center"/>
      <protection/>
    </xf>
    <xf numFmtId="0" fontId="39" fillId="0" borderId="3" xfId="522" applyFont="1" applyFill="1" applyBorder="1" applyAlignment="1">
      <alignment horizontal="center" vertical="center"/>
      <protection/>
    </xf>
    <xf numFmtId="0" fontId="39" fillId="0" borderId="3" xfId="522" applyFont="1" applyFill="1" applyBorder="1" applyAlignment="1">
      <alignment horizontal="center" vertical="center"/>
      <protection/>
    </xf>
    <xf numFmtId="0" fontId="86" fillId="0" borderId="0" xfId="522" applyFont="1" applyFill="1" applyBorder="1" applyAlignment="1">
      <alignment horizontal="center" vertical="center" wrapText="1"/>
      <protection/>
    </xf>
    <xf numFmtId="0" fontId="41" fillId="0" borderId="0" xfId="522" applyFont="1" applyFill="1" applyAlignment="1">
      <alignment horizontal="center" wrapText="1"/>
      <protection/>
    </xf>
    <xf numFmtId="2" fontId="46" fillId="0" borderId="3" xfId="522" applyNumberFormat="1" applyFont="1" applyFill="1" applyBorder="1" applyAlignment="1">
      <alignment horizontal="center" vertical="center" wrapText="1"/>
      <protection/>
    </xf>
    <xf numFmtId="0" fontId="46" fillId="0" borderId="3" xfId="522" applyFont="1" applyFill="1" applyBorder="1" applyAlignment="1">
      <alignment horizontal="center" vertical="center" wrapText="1"/>
      <protection/>
    </xf>
    <xf numFmtId="14" fontId="5" fillId="0" borderId="3" xfId="449" applyNumberFormat="1" applyFont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Currency" xfId="422"/>
    <cellStyle name="Currency [0]" xfId="423"/>
    <cellStyle name="Грошовий 2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Підсумок" xfId="523"/>
    <cellStyle name="Підсумок 2" xfId="524"/>
    <cellStyle name="Підсумок_П_1" xfId="525"/>
    <cellStyle name="Плохой" xfId="526"/>
    <cellStyle name="Плохой 2" xfId="527"/>
    <cellStyle name="Плохой 2 2" xfId="528"/>
    <cellStyle name="Плохой 3" xfId="529"/>
    <cellStyle name="Плохой 4" xfId="530"/>
    <cellStyle name="Плохой 5" xfId="531"/>
    <cellStyle name="Поганий" xfId="532"/>
    <cellStyle name="Поганий 2" xfId="533"/>
    <cellStyle name="Пояснение" xfId="534"/>
    <cellStyle name="Пояснение 2" xfId="535"/>
    <cellStyle name="Пояснение 3" xfId="536"/>
    <cellStyle name="Пояснение 4" xfId="537"/>
    <cellStyle name="Пояснение 5" xfId="538"/>
    <cellStyle name="Примечание" xfId="539"/>
    <cellStyle name="Примечание 2" xfId="540"/>
    <cellStyle name="Примечание 2 2" xfId="541"/>
    <cellStyle name="Примечание 3" xfId="542"/>
    <cellStyle name="Примечание 4" xfId="543"/>
    <cellStyle name="Примечание 5" xfId="544"/>
    <cellStyle name="Примітка" xfId="545"/>
    <cellStyle name="Примітка 2" xfId="546"/>
    <cellStyle name="Примітка_П_1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ФинᎰнсовый_Лист1 (3)_1" xfId="569"/>
    <cellStyle name="Comma" xfId="570"/>
    <cellStyle name="Comma [0]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view="pageBreakPreview" zoomScale="70" zoomScaleNormal="51" zoomScaleSheetLayoutView="70" zoomScalePageLayoutView="0" workbookViewId="0" topLeftCell="A1">
      <selection activeCell="M11" sqref="M11"/>
    </sheetView>
  </sheetViews>
  <sheetFormatPr defaultColWidth="8.8515625" defaultRowHeight="15"/>
  <cols>
    <col min="1" max="1" width="37.140625" style="5" customWidth="1"/>
    <col min="2" max="2" width="10.7109375" style="5" customWidth="1"/>
    <col min="3" max="3" width="10.140625" style="5" customWidth="1"/>
    <col min="4" max="4" width="13.7109375" style="5" customWidth="1"/>
    <col min="5" max="5" width="10.421875" style="5" customWidth="1"/>
    <col min="6" max="6" width="10.00390625" style="5" customWidth="1"/>
    <col min="7" max="7" width="12.421875" style="5" customWidth="1"/>
    <col min="8" max="16384" width="8.8515625" style="5" customWidth="1"/>
  </cols>
  <sheetData>
    <row r="1" spans="1:7" s="1" customFormat="1" ht="20.25">
      <c r="A1" s="150" t="s">
        <v>148</v>
      </c>
      <c r="B1" s="150"/>
      <c r="C1" s="150"/>
      <c r="D1" s="150"/>
      <c r="E1" s="150"/>
      <c r="F1" s="150"/>
      <c r="G1" s="150"/>
    </row>
    <row r="2" spans="1:7" s="1" customFormat="1" ht="19.5" customHeight="1">
      <c r="A2" s="151" t="s">
        <v>7</v>
      </c>
      <c r="B2" s="151"/>
      <c r="C2" s="151"/>
      <c r="D2" s="151"/>
      <c r="E2" s="151"/>
      <c r="F2" s="151"/>
      <c r="G2" s="151"/>
    </row>
    <row r="3" spans="1:7" s="3" customFormat="1" ht="20.25" customHeight="1" thickBot="1">
      <c r="A3" s="2"/>
      <c r="B3" s="2"/>
      <c r="C3" s="2"/>
      <c r="D3" s="2"/>
      <c r="E3" s="2"/>
      <c r="F3" s="2"/>
      <c r="G3" s="2"/>
    </row>
    <row r="4" spans="1:7" s="3" customFormat="1" ht="39" customHeight="1">
      <c r="A4" s="152"/>
      <c r="B4" s="154" t="s">
        <v>325</v>
      </c>
      <c r="C4" s="154"/>
      <c r="D4" s="154"/>
      <c r="E4" s="154" t="s">
        <v>331</v>
      </c>
      <c r="F4" s="154"/>
      <c r="G4" s="155"/>
    </row>
    <row r="5" spans="1:7" s="3" customFormat="1" ht="50.25" customHeight="1">
      <c r="A5" s="153"/>
      <c r="B5" s="24" t="s">
        <v>30</v>
      </c>
      <c r="C5" s="24" t="s">
        <v>149</v>
      </c>
      <c r="D5" s="16" t="s">
        <v>31</v>
      </c>
      <c r="E5" s="24" t="s">
        <v>30</v>
      </c>
      <c r="F5" s="24" t="s">
        <v>149</v>
      </c>
      <c r="G5" s="15" t="s">
        <v>31</v>
      </c>
    </row>
    <row r="6" spans="1:7" s="8" customFormat="1" ht="34.5" customHeight="1">
      <c r="A6" s="10" t="s">
        <v>32</v>
      </c>
      <c r="B6" s="25">
        <f>SUM(B7:B25)</f>
        <v>15244</v>
      </c>
      <c r="C6" s="25">
        <f>SUM(C7:C25)</f>
        <v>16974</v>
      </c>
      <c r="D6" s="7">
        <f>ROUND(C6/B6*100,1)</f>
        <v>111.3</v>
      </c>
      <c r="E6" s="26">
        <f>SUM(E7:E25)</f>
        <v>3974</v>
      </c>
      <c r="F6" s="26">
        <f>SUM(F7:F25)</f>
        <v>6749</v>
      </c>
      <c r="G6" s="19">
        <f>ROUND(F6/E6*100,1)</f>
        <v>169.8</v>
      </c>
    </row>
    <row r="7" spans="1:7" ht="57" customHeight="1">
      <c r="A7" s="11" t="s">
        <v>9</v>
      </c>
      <c r="B7" s="50">
        <v>429</v>
      </c>
      <c r="C7" s="46">
        <v>373</v>
      </c>
      <c r="D7" s="7">
        <f aca="true" t="shared" si="0" ref="D7:D25">ROUND(C7/B7*100,1)</f>
        <v>86.9</v>
      </c>
      <c r="E7" s="50">
        <v>83</v>
      </c>
      <c r="F7" s="48">
        <v>97</v>
      </c>
      <c r="G7" s="19">
        <f aca="true" t="shared" si="1" ref="G7:G25">ROUND(F7/E7*100,1)</f>
        <v>116.9</v>
      </c>
    </row>
    <row r="8" spans="1:7" ht="43.5" customHeight="1">
      <c r="A8" s="11" t="s">
        <v>10</v>
      </c>
      <c r="B8" s="50">
        <v>149</v>
      </c>
      <c r="C8" s="46">
        <v>249</v>
      </c>
      <c r="D8" s="7">
        <f t="shared" si="0"/>
        <v>167.1</v>
      </c>
      <c r="E8" s="50">
        <v>21</v>
      </c>
      <c r="F8" s="48">
        <v>41</v>
      </c>
      <c r="G8" s="19">
        <f t="shared" si="1"/>
        <v>195.2</v>
      </c>
    </row>
    <row r="9" spans="1:7" s="9" customFormat="1" ht="25.5" customHeight="1">
      <c r="A9" s="11" t="s">
        <v>11</v>
      </c>
      <c r="B9" s="50">
        <v>4862</v>
      </c>
      <c r="C9" s="46">
        <v>5138</v>
      </c>
      <c r="D9" s="7">
        <f t="shared" si="0"/>
        <v>105.7</v>
      </c>
      <c r="E9" s="50">
        <v>1247</v>
      </c>
      <c r="F9" s="48">
        <v>2455</v>
      </c>
      <c r="G9" s="19">
        <f t="shared" si="1"/>
        <v>196.9</v>
      </c>
    </row>
    <row r="10" spans="1:7" ht="41.25" customHeight="1">
      <c r="A10" s="11" t="s">
        <v>12</v>
      </c>
      <c r="B10" s="50">
        <v>189</v>
      </c>
      <c r="C10" s="46">
        <v>308</v>
      </c>
      <c r="D10" s="7">
        <f t="shared" si="0"/>
        <v>163</v>
      </c>
      <c r="E10" s="50">
        <v>132</v>
      </c>
      <c r="F10" s="48">
        <v>236</v>
      </c>
      <c r="G10" s="19">
        <f t="shared" si="1"/>
        <v>178.8</v>
      </c>
    </row>
    <row r="11" spans="1:7" ht="37.5" customHeight="1">
      <c r="A11" s="11" t="s">
        <v>13</v>
      </c>
      <c r="B11" s="50">
        <v>129</v>
      </c>
      <c r="C11" s="46">
        <v>360</v>
      </c>
      <c r="D11" s="7">
        <f t="shared" si="0"/>
        <v>279.1</v>
      </c>
      <c r="E11" s="50">
        <v>44</v>
      </c>
      <c r="F11" s="48">
        <v>184</v>
      </c>
      <c r="G11" s="19">
        <f t="shared" si="1"/>
        <v>418.2</v>
      </c>
    </row>
    <row r="12" spans="1:7" ht="25.5" customHeight="1">
      <c r="A12" s="11" t="s">
        <v>14</v>
      </c>
      <c r="B12" s="50">
        <v>481</v>
      </c>
      <c r="C12" s="46">
        <v>596</v>
      </c>
      <c r="D12" s="7">
        <f t="shared" si="0"/>
        <v>123.9</v>
      </c>
      <c r="E12" s="50">
        <v>199</v>
      </c>
      <c r="F12" s="48">
        <v>206</v>
      </c>
      <c r="G12" s="19">
        <f t="shared" si="1"/>
        <v>103.5</v>
      </c>
    </row>
    <row r="13" spans="1:7" ht="54" customHeight="1">
      <c r="A13" s="11" t="s">
        <v>15</v>
      </c>
      <c r="B13" s="50">
        <v>3259</v>
      </c>
      <c r="C13" s="46">
        <v>3106</v>
      </c>
      <c r="D13" s="7">
        <f t="shared" si="0"/>
        <v>95.3</v>
      </c>
      <c r="E13" s="50">
        <v>802</v>
      </c>
      <c r="F13" s="48">
        <v>880</v>
      </c>
      <c r="G13" s="19">
        <f t="shared" si="1"/>
        <v>109.7</v>
      </c>
    </row>
    <row r="14" spans="1:7" ht="35.25" customHeight="1">
      <c r="A14" s="11" t="s">
        <v>16</v>
      </c>
      <c r="B14" s="50">
        <v>1075</v>
      </c>
      <c r="C14" s="46">
        <v>1761</v>
      </c>
      <c r="D14" s="7">
        <f t="shared" si="0"/>
        <v>163.8</v>
      </c>
      <c r="E14" s="50">
        <v>354</v>
      </c>
      <c r="F14" s="48">
        <v>1003</v>
      </c>
      <c r="G14" s="19">
        <f t="shared" si="1"/>
        <v>283.3</v>
      </c>
    </row>
    <row r="15" spans="1:7" ht="40.5" customHeight="1">
      <c r="A15" s="11" t="s">
        <v>17</v>
      </c>
      <c r="B15" s="50">
        <v>847</v>
      </c>
      <c r="C15" s="46">
        <v>622</v>
      </c>
      <c r="D15" s="7">
        <f t="shared" si="0"/>
        <v>73.4</v>
      </c>
      <c r="E15" s="50">
        <v>183</v>
      </c>
      <c r="F15" s="48">
        <v>155</v>
      </c>
      <c r="G15" s="19">
        <f t="shared" si="1"/>
        <v>84.7</v>
      </c>
    </row>
    <row r="16" spans="1:7" ht="24" customHeight="1">
      <c r="A16" s="11" t="s">
        <v>18</v>
      </c>
      <c r="B16" s="50">
        <v>81</v>
      </c>
      <c r="C16" s="46">
        <v>88</v>
      </c>
      <c r="D16" s="7">
        <f t="shared" si="0"/>
        <v>108.6</v>
      </c>
      <c r="E16" s="50">
        <v>17</v>
      </c>
      <c r="F16" s="48">
        <v>32</v>
      </c>
      <c r="G16" s="19">
        <f t="shared" si="1"/>
        <v>188.2</v>
      </c>
    </row>
    <row r="17" spans="1:7" ht="24" customHeight="1">
      <c r="A17" s="11" t="s">
        <v>19</v>
      </c>
      <c r="B17" s="50">
        <v>53</v>
      </c>
      <c r="C17" s="46">
        <v>47</v>
      </c>
      <c r="D17" s="7">
        <f t="shared" si="0"/>
        <v>88.7</v>
      </c>
      <c r="E17" s="50">
        <v>11</v>
      </c>
      <c r="F17" s="48">
        <v>11</v>
      </c>
      <c r="G17" s="19">
        <f t="shared" si="1"/>
        <v>100</v>
      </c>
    </row>
    <row r="18" spans="1:7" ht="24" customHeight="1">
      <c r="A18" s="11" t="s">
        <v>20</v>
      </c>
      <c r="B18" s="50">
        <v>171</v>
      </c>
      <c r="C18" s="46">
        <v>200</v>
      </c>
      <c r="D18" s="7">
        <f t="shared" si="0"/>
        <v>117</v>
      </c>
      <c r="E18" s="50">
        <v>46</v>
      </c>
      <c r="F18" s="48">
        <v>63</v>
      </c>
      <c r="G18" s="19">
        <f t="shared" si="1"/>
        <v>137</v>
      </c>
    </row>
    <row r="19" spans="1:7" ht="38.25" customHeight="1">
      <c r="A19" s="11" t="s">
        <v>21</v>
      </c>
      <c r="B19" s="50">
        <v>360</v>
      </c>
      <c r="C19" s="46">
        <v>274</v>
      </c>
      <c r="D19" s="7">
        <f t="shared" si="0"/>
        <v>76.1</v>
      </c>
      <c r="E19" s="50">
        <v>99</v>
      </c>
      <c r="F19" s="48">
        <v>69</v>
      </c>
      <c r="G19" s="19">
        <f t="shared" si="1"/>
        <v>69.7</v>
      </c>
    </row>
    <row r="20" spans="1:7" ht="41.25" customHeight="1">
      <c r="A20" s="11" t="s">
        <v>22</v>
      </c>
      <c r="B20" s="50">
        <v>567</v>
      </c>
      <c r="C20" s="46">
        <v>644</v>
      </c>
      <c r="D20" s="7">
        <f t="shared" si="0"/>
        <v>113.6</v>
      </c>
      <c r="E20" s="50">
        <v>208</v>
      </c>
      <c r="F20" s="48">
        <v>264</v>
      </c>
      <c r="G20" s="19">
        <f t="shared" si="1"/>
        <v>126.9</v>
      </c>
    </row>
    <row r="21" spans="1:7" ht="42.75" customHeight="1">
      <c r="A21" s="11" t="s">
        <v>23</v>
      </c>
      <c r="B21" s="50">
        <v>840</v>
      </c>
      <c r="C21" s="46">
        <v>1234</v>
      </c>
      <c r="D21" s="7">
        <f t="shared" si="0"/>
        <v>146.9</v>
      </c>
      <c r="E21" s="50">
        <v>212</v>
      </c>
      <c r="F21" s="48">
        <v>454</v>
      </c>
      <c r="G21" s="19">
        <f t="shared" si="1"/>
        <v>214.2</v>
      </c>
    </row>
    <row r="22" spans="1:7" ht="24" customHeight="1">
      <c r="A22" s="11" t="s">
        <v>24</v>
      </c>
      <c r="B22" s="50">
        <v>649</v>
      </c>
      <c r="C22" s="46">
        <v>810</v>
      </c>
      <c r="D22" s="7">
        <f t="shared" si="0"/>
        <v>124.8</v>
      </c>
      <c r="E22" s="50">
        <v>118</v>
      </c>
      <c r="F22" s="48">
        <v>186</v>
      </c>
      <c r="G22" s="19">
        <f t="shared" si="1"/>
        <v>157.6</v>
      </c>
    </row>
    <row r="23" spans="1:7" ht="42.75" customHeight="1">
      <c r="A23" s="11" t="s">
        <v>25</v>
      </c>
      <c r="B23" s="50">
        <v>808</v>
      </c>
      <c r="C23" s="46">
        <v>902</v>
      </c>
      <c r="D23" s="7">
        <f t="shared" si="0"/>
        <v>111.6</v>
      </c>
      <c r="E23" s="50">
        <v>133</v>
      </c>
      <c r="F23" s="48">
        <v>329</v>
      </c>
      <c r="G23" s="19">
        <f t="shared" si="1"/>
        <v>247.4</v>
      </c>
    </row>
    <row r="24" spans="1:7" ht="36.75" customHeight="1">
      <c r="A24" s="11" t="s">
        <v>26</v>
      </c>
      <c r="B24" s="50">
        <v>129</v>
      </c>
      <c r="C24" s="46">
        <v>135</v>
      </c>
      <c r="D24" s="7">
        <f t="shared" si="0"/>
        <v>104.7</v>
      </c>
      <c r="E24" s="50">
        <v>17</v>
      </c>
      <c r="F24" s="48">
        <v>38</v>
      </c>
      <c r="G24" s="19">
        <f t="shared" si="1"/>
        <v>223.5</v>
      </c>
    </row>
    <row r="25" spans="1:7" ht="27.75" customHeight="1" thickBot="1">
      <c r="A25" s="12" t="s">
        <v>27</v>
      </c>
      <c r="B25" s="51">
        <v>166</v>
      </c>
      <c r="C25" s="47">
        <v>127</v>
      </c>
      <c r="D25" s="18">
        <f t="shared" si="0"/>
        <v>76.5</v>
      </c>
      <c r="E25" s="51">
        <v>48</v>
      </c>
      <c r="F25" s="49">
        <v>46</v>
      </c>
      <c r="G25" s="20">
        <f t="shared" si="1"/>
        <v>95.8</v>
      </c>
    </row>
    <row r="26" spans="1:7" ht="13.5">
      <c r="A26" s="6"/>
      <c r="B26" s="6"/>
      <c r="C26" s="6"/>
      <c r="D26" s="6"/>
      <c r="E26" s="6"/>
      <c r="F26" s="6"/>
      <c r="G26" s="6"/>
    </row>
    <row r="27" spans="1:7" ht="13.5">
      <c r="A27" s="6"/>
      <c r="B27" s="6"/>
      <c r="C27" s="6"/>
      <c r="D27" s="6"/>
      <c r="E27" s="6"/>
      <c r="F27" s="6"/>
      <c r="G27" s="6"/>
    </row>
    <row r="28" spans="1:7" ht="13.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view="pageBreakPreview" zoomScale="70" zoomScaleNormal="62" zoomScaleSheetLayoutView="70" zoomScalePageLayoutView="0" workbookViewId="0" topLeftCell="A1">
      <selection activeCell="N21" sqref="N21"/>
    </sheetView>
  </sheetViews>
  <sheetFormatPr defaultColWidth="8.8515625" defaultRowHeight="15"/>
  <cols>
    <col min="1" max="1" width="49.8515625" style="5" customWidth="1"/>
    <col min="2" max="2" width="12.8515625" style="5" customWidth="1"/>
    <col min="3" max="3" width="10.140625" style="5" customWidth="1"/>
    <col min="4" max="4" width="14.00390625" style="5" customWidth="1"/>
    <col min="5" max="5" width="10.7109375" style="5" customWidth="1"/>
    <col min="6" max="6" width="11.8515625" style="5" customWidth="1"/>
    <col min="7" max="7" width="14.421875" style="5" customWidth="1"/>
    <col min="8" max="16384" width="8.8515625" style="5" customWidth="1"/>
  </cols>
  <sheetData>
    <row r="1" spans="1:7" s="1" customFormat="1" ht="25.5" customHeight="1">
      <c r="A1" s="156" t="s">
        <v>148</v>
      </c>
      <c r="B1" s="156"/>
      <c r="C1" s="156"/>
      <c r="D1" s="156"/>
      <c r="E1" s="156"/>
      <c r="F1" s="156"/>
      <c r="G1" s="156"/>
    </row>
    <row r="2" spans="1:7" s="1" customFormat="1" ht="19.5" customHeight="1">
      <c r="A2" s="157" t="s">
        <v>33</v>
      </c>
      <c r="B2" s="157"/>
      <c r="C2" s="157"/>
      <c r="D2" s="157"/>
      <c r="E2" s="157"/>
      <c r="F2" s="157"/>
      <c r="G2" s="157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39" customHeight="1">
      <c r="A4" s="152"/>
      <c r="B4" s="158" t="s">
        <v>325</v>
      </c>
      <c r="C4" s="158"/>
      <c r="D4" s="158"/>
      <c r="E4" s="154" t="s">
        <v>331</v>
      </c>
      <c r="F4" s="154"/>
      <c r="G4" s="155"/>
    </row>
    <row r="5" spans="1:7" s="3" customFormat="1" ht="60.75" customHeight="1">
      <c r="A5" s="153"/>
      <c r="B5" s="24" t="s">
        <v>30</v>
      </c>
      <c r="C5" s="24" t="s">
        <v>149</v>
      </c>
      <c r="D5" s="27" t="s">
        <v>31</v>
      </c>
      <c r="E5" s="24" t="s">
        <v>30</v>
      </c>
      <c r="F5" s="24" t="s">
        <v>149</v>
      </c>
      <c r="G5" s="22" t="s">
        <v>31</v>
      </c>
    </row>
    <row r="6" spans="1:7" s="4" customFormat="1" ht="34.5" customHeight="1">
      <c r="A6" s="13" t="s">
        <v>32</v>
      </c>
      <c r="B6" s="14">
        <f>SUM(B7:B15)</f>
        <v>15244</v>
      </c>
      <c r="C6" s="14">
        <f>SUM(C7:C15)</f>
        <v>16974</v>
      </c>
      <c r="D6" s="17">
        <f>ROUND(C6/B6*100,1)</f>
        <v>111.3</v>
      </c>
      <c r="E6" s="14">
        <f>SUM(E7:E15)</f>
        <v>3974</v>
      </c>
      <c r="F6" s="14">
        <f>SUM(F7:F15)</f>
        <v>6749</v>
      </c>
      <c r="G6" s="21">
        <f>ROUND(F6/E6*100,1)</f>
        <v>169.8</v>
      </c>
    </row>
    <row r="7" spans="1:7" ht="57.75" customHeight="1">
      <c r="A7" s="28" t="s">
        <v>34</v>
      </c>
      <c r="B7" s="138">
        <v>983</v>
      </c>
      <c r="C7" s="143">
        <v>923</v>
      </c>
      <c r="D7" s="140">
        <f aca="true" t="shared" si="0" ref="D7:D15">ROUND(C7/B7*100,1)</f>
        <v>93.9</v>
      </c>
      <c r="E7" s="139">
        <v>209</v>
      </c>
      <c r="F7" s="139">
        <v>252</v>
      </c>
      <c r="G7" s="142">
        <f aca="true" t="shared" si="1" ref="G7:G15">ROUND(F7/E7*100,1)</f>
        <v>120.6</v>
      </c>
    </row>
    <row r="8" spans="1:7" ht="35.25" customHeight="1">
      <c r="A8" s="28" t="s">
        <v>2</v>
      </c>
      <c r="B8" s="138">
        <v>1094</v>
      </c>
      <c r="C8" s="143">
        <v>1147</v>
      </c>
      <c r="D8" s="140">
        <f t="shared" si="0"/>
        <v>104.8</v>
      </c>
      <c r="E8" s="144">
        <v>223</v>
      </c>
      <c r="F8" s="139">
        <v>313</v>
      </c>
      <c r="G8" s="142">
        <f t="shared" si="1"/>
        <v>140.4</v>
      </c>
    </row>
    <row r="9" spans="1:7" s="9" customFormat="1" ht="25.5" customHeight="1">
      <c r="A9" s="28" t="s">
        <v>1</v>
      </c>
      <c r="B9" s="138">
        <v>1294</v>
      </c>
      <c r="C9" s="143">
        <v>1228</v>
      </c>
      <c r="D9" s="140">
        <f t="shared" si="0"/>
        <v>94.9</v>
      </c>
      <c r="E9" s="144">
        <v>331</v>
      </c>
      <c r="F9" s="139">
        <v>335</v>
      </c>
      <c r="G9" s="142">
        <f t="shared" si="1"/>
        <v>101.2</v>
      </c>
    </row>
    <row r="10" spans="1:7" ht="36.75" customHeight="1">
      <c r="A10" s="28" t="s">
        <v>0</v>
      </c>
      <c r="B10" s="138">
        <v>536</v>
      </c>
      <c r="C10" s="143">
        <v>553</v>
      </c>
      <c r="D10" s="140">
        <f t="shared" si="0"/>
        <v>103.2</v>
      </c>
      <c r="E10" s="144">
        <v>125</v>
      </c>
      <c r="F10" s="139">
        <v>129</v>
      </c>
      <c r="G10" s="142">
        <f t="shared" si="1"/>
        <v>103.2</v>
      </c>
    </row>
    <row r="11" spans="1:7" ht="35.25" customHeight="1">
      <c r="A11" s="28" t="s">
        <v>4</v>
      </c>
      <c r="B11" s="138">
        <v>3275</v>
      </c>
      <c r="C11" s="143">
        <v>2593</v>
      </c>
      <c r="D11" s="140">
        <f t="shared" si="0"/>
        <v>79.2</v>
      </c>
      <c r="E11" s="144">
        <v>773</v>
      </c>
      <c r="F11" s="139">
        <v>919</v>
      </c>
      <c r="G11" s="142">
        <f t="shared" si="1"/>
        <v>118.9</v>
      </c>
    </row>
    <row r="12" spans="1:7" ht="59.25" customHeight="1">
      <c r="A12" s="28" t="s">
        <v>29</v>
      </c>
      <c r="B12" s="138">
        <v>144</v>
      </c>
      <c r="C12" s="143">
        <v>102</v>
      </c>
      <c r="D12" s="140">
        <f t="shared" si="0"/>
        <v>70.8</v>
      </c>
      <c r="E12" s="144">
        <v>26</v>
      </c>
      <c r="F12" s="139">
        <v>26</v>
      </c>
      <c r="G12" s="142">
        <f t="shared" si="1"/>
        <v>100</v>
      </c>
    </row>
    <row r="13" spans="1:7" ht="38.25" customHeight="1">
      <c r="A13" s="28" t="s">
        <v>5</v>
      </c>
      <c r="B13" s="138">
        <v>2951</v>
      </c>
      <c r="C13" s="143">
        <v>4230</v>
      </c>
      <c r="D13" s="140">
        <f t="shared" si="0"/>
        <v>143.3</v>
      </c>
      <c r="E13" s="144">
        <v>974</v>
      </c>
      <c r="F13" s="139">
        <v>2246</v>
      </c>
      <c r="G13" s="142">
        <f t="shared" si="1"/>
        <v>230.6</v>
      </c>
    </row>
    <row r="14" spans="1:7" ht="75" customHeight="1">
      <c r="A14" s="28" t="s">
        <v>6</v>
      </c>
      <c r="B14" s="138">
        <v>3204</v>
      </c>
      <c r="C14" s="143">
        <v>4332</v>
      </c>
      <c r="D14" s="140">
        <f t="shared" si="0"/>
        <v>135.2</v>
      </c>
      <c r="E14" s="144">
        <v>929</v>
      </c>
      <c r="F14" s="139">
        <v>1964</v>
      </c>
      <c r="G14" s="142">
        <f t="shared" si="1"/>
        <v>211.4</v>
      </c>
    </row>
    <row r="15" spans="1:7" ht="43.5" customHeight="1" thickBot="1">
      <c r="A15" s="29" t="s">
        <v>35</v>
      </c>
      <c r="B15" s="145">
        <v>1763</v>
      </c>
      <c r="C15" s="146">
        <v>1866</v>
      </c>
      <c r="D15" s="141">
        <f t="shared" si="0"/>
        <v>105.8</v>
      </c>
      <c r="E15" s="147">
        <v>384</v>
      </c>
      <c r="F15" s="148">
        <v>565</v>
      </c>
      <c r="G15" s="149">
        <f t="shared" si="1"/>
        <v>147.1</v>
      </c>
    </row>
    <row r="16" spans="1:6" ht="13.5">
      <c r="A16" s="6"/>
      <c r="B16" s="6"/>
      <c r="C16" s="6"/>
      <c r="D16" s="6"/>
      <c r="E16" s="6"/>
      <c r="F16" s="6"/>
    </row>
    <row r="17" spans="1:6" ht="13.5">
      <c r="A17" s="6"/>
      <c r="B17" s="6"/>
      <c r="C17" s="6"/>
      <c r="D17" s="6"/>
      <c r="E17" s="6"/>
      <c r="F17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75"/>
  <sheetViews>
    <sheetView view="pageBreakPreview" zoomScale="69" zoomScaleSheetLayoutView="69" zoomScalePageLayoutView="0" workbookViewId="0" topLeftCell="A1">
      <selection activeCell="O18" sqref="O18"/>
    </sheetView>
  </sheetViews>
  <sheetFormatPr defaultColWidth="9.140625" defaultRowHeight="15"/>
  <cols>
    <col min="1" max="1" width="4.57421875" style="52" customWidth="1"/>
    <col min="2" max="2" width="25.421875" style="73" customWidth="1"/>
    <col min="3" max="3" width="10.140625" style="52" customWidth="1"/>
    <col min="4" max="4" width="13.00390625" style="52" customWidth="1"/>
    <col min="5" max="5" width="12.421875" style="52" customWidth="1"/>
    <col min="6" max="6" width="13.8515625" style="52" customWidth="1"/>
    <col min="7" max="7" width="16.421875" style="52" customWidth="1"/>
    <col min="8" max="8" width="32.57421875" style="52" hidden="1" customWidth="1"/>
    <col min="9" max="9" width="0" style="52" hidden="1" customWidth="1"/>
    <col min="10" max="10" width="0" style="54" hidden="1" customWidth="1"/>
    <col min="11" max="16384" width="9.140625" style="52" customWidth="1"/>
  </cols>
  <sheetData>
    <row r="1" spans="2:7" ht="43.5" customHeight="1">
      <c r="B1" s="159" t="s">
        <v>326</v>
      </c>
      <c r="C1" s="159"/>
      <c r="D1" s="159"/>
      <c r="E1" s="159"/>
      <c r="F1" s="159"/>
      <c r="G1" s="159"/>
    </row>
    <row r="2" spans="2:7" ht="15">
      <c r="B2" s="53"/>
      <c r="C2" s="159" t="s">
        <v>108</v>
      </c>
      <c r="D2" s="159"/>
      <c r="E2" s="159"/>
      <c r="F2" s="53"/>
      <c r="G2" s="53"/>
    </row>
    <row r="4" spans="1:7" ht="39" customHeight="1">
      <c r="A4" s="160" t="s">
        <v>42</v>
      </c>
      <c r="B4" s="163" t="s">
        <v>147</v>
      </c>
      <c r="C4" s="164" t="s">
        <v>293</v>
      </c>
      <c r="D4" s="164" t="s">
        <v>294</v>
      </c>
      <c r="E4" s="164" t="s">
        <v>41</v>
      </c>
      <c r="F4" s="165" t="s">
        <v>299</v>
      </c>
      <c r="G4" s="165"/>
    </row>
    <row r="5" spans="1:7" ht="18.75" customHeight="1">
      <c r="A5" s="161"/>
      <c r="B5" s="163"/>
      <c r="C5" s="164"/>
      <c r="D5" s="164"/>
      <c r="E5" s="164"/>
      <c r="F5" s="164" t="s">
        <v>295</v>
      </c>
      <c r="G5" s="164" t="s">
        <v>296</v>
      </c>
    </row>
    <row r="6" spans="1:7" ht="58.5" customHeight="1">
      <c r="A6" s="162"/>
      <c r="B6" s="163"/>
      <c r="C6" s="164"/>
      <c r="D6" s="164"/>
      <c r="E6" s="164"/>
      <c r="F6" s="164"/>
      <c r="G6" s="164"/>
    </row>
    <row r="7" spans="1:7" ht="13.5" customHeight="1">
      <c r="A7" s="56" t="s">
        <v>146</v>
      </c>
      <c r="B7" s="55" t="s">
        <v>74</v>
      </c>
      <c r="C7" s="55">
        <v>1</v>
      </c>
      <c r="D7" s="55">
        <v>2</v>
      </c>
      <c r="E7" s="55">
        <v>3</v>
      </c>
      <c r="F7" s="55">
        <v>4</v>
      </c>
      <c r="G7" s="55">
        <v>5</v>
      </c>
    </row>
    <row r="8" spans="1:10" s="65" customFormat="1" ht="46.5">
      <c r="A8" s="57">
        <v>1</v>
      </c>
      <c r="B8" s="58" t="s">
        <v>43</v>
      </c>
      <c r="C8" s="79">
        <v>1156</v>
      </c>
      <c r="D8" s="79">
        <v>477</v>
      </c>
      <c r="E8" s="60">
        <f aca="true" t="shared" si="0" ref="E8:E57">C8-D8</f>
        <v>679</v>
      </c>
      <c r="F8" s="61">
        <v>522</v>
      </c>
      <c r="G8" s="62">
        <v>5177.29</v>
      </c>
      <c r="H8" s="63" t="s">
        <v>255</v>
      </c>
      <c r="I8" s="63" t="s">
        <v>256</v>
      </c>
      <c r="J8" s="64">
        <v>4120.5</v>
      </c>
    </row>
    <row r="9" spans="1:10" s="68" customFormat="1" ht="15">
      <c r="A9" s="57">
        <v>2</v>
      </c>
      <c r="B9" s="58" t="s">
        <v>53</v>
      </c>
      <c r="C9" s="79">
        <v>937</v>
      </c>
      <c r="D9" s="79">
        <v>142</v>
      </c>
      <c r="E9" s="60">
        <f t="shared" si="0"/>
        <v>795</v>
      </c>
      <c r="F9" s="61">
        <v>620</v>
      </c>
      <c r="G9" s="62">
        <v>5135.54</v>
      </c>
      <c r="H9" s="66" t="s">
        <v>203</v>
      </c>
      <c r="I9" s="66" t="s">
        <v>161</v>
      </c>
      <c r="J9" s="67">
        <v>4046.77</v>
      </c>
    </row>
    <row r="10" spans="1:10" s="68" customFormat="1" ht="62.25">
      <c r="A10" s="57">
        <v>3</v>
      </c>
      <c r="B10" s="58" t="s">
        <v>125</v>
      </c>
      <c r="C10" s="79">
        <v>921</v>
      </c>
      <c r="D10" s="79">
        <v>63</v>
      </c>
      <c r="E10" s="60">
        <f t="shared" si="0"/>
        <v>858</v>
      </c>
      <c r="F10" s="61">
        <v>633</v>
      </c>
      <c r="G10" s="62">
        <v>6814.53</v>
      </c>
      <c r="H10" s="63" t="s">
        <v>261</v>
      </c>
      <c r="I10" s="63" t="s">
        <v>262</v>
      </c>
      <c r="J10" s="64">
        <v>6829.87</v>
      </c>
    </row>
    <row r="11" spans="1:10" s="68" customFormat="1" ht="30.75">
      <c r="A11" s="57">
        <v>4</v>
      </c>
      <c r="B11" s="58" t="s">
        <v>67</v>
      </c>
      <c r="C11" s="79">
        <v>477</v>
      </c>
      <c r="D11" s="79">
        <v>100</v>
      </c>
      <c r="E11" s="60">
        <f t="shared" si="0"/>
        <v>377</v>
      </c>
      <c r="F11" s="61">
        <v>31</v>
      </c>
      <c r="G11" s="62">
        <v>5733.39</v>
      </c>
      <c r="H11" s="66" t="s">
        <v>182</v>
      </c>
      <c r="I11" s="66" t="s">
        <v>183</v>
      </c>
      <c r="J11" s="67">
        <v>4186.43</v>
      </c>
    </row>
    <row r="12" spans="1:10" s="68" customFormat="1" ht="30.75">
      <c r="A12" s="57">
        <v>5</v>
      </c>
      <c r="B12" s="58" t="s">
        <v>85</v>
      </c>
      <c r="C12" s="79">
        <v>449</v>
      </c>
      <c r="D12" s="79">
        <v>630</v>
      </c>
      <c r="E12" s="60">
        <f t="shared" si="0"/>
        <v>-181</v>
      </c>
      <c r="F12" s="61">
        <v>134</v>
      </c>
      <c r="G12" s="62">
        <v>3846.66</v>
      </c>
      <c r="H12" s="66" t="s">
        <v>172</v>
      </c>
      <c r="I12" s="66" t="s">
        <v>173</v>
      </c>
      <c r="J12" s="67">
        <v>5146.56</v>
      </c>
    </row>
    <row r="13" spans="1:10" s="68" customFormat="1" ht="15">
      <c r="A13" s="57">
        <v>6</v>
      </c>
      <c r="B13" s="58" t="s">
        <v>45</v>
      </c>
      <c r="C13" s="79">
        <v>312</v>
      </c>
      <c r="D13" s="79">
        <v>284</v>
      </c>
      <c r="E13" s="60">
        <f t="shared" si="0"/>
        <v>28</v>
      </c>
      <c r="F13" s="61">
        <v>106</v>
      </c>
      <c r="G13" s="62">
        <v>3981.32</v>
      </c>
      <c r="H13" s="66" t="s">
        <v>201</v>
      </c>
      <c r="I13" s="66" t="s">
        <v>202</v>
      </c>
      <c r="J13" s="67">
        <v>5324.42</v>
      </c>
    </row>
    <row r="14" spans="1:10" s="68" customFormat="1" ht="15">
      <c r="A14" s="57">
        <v>7</v>
      </c>
      <c r="B14" s="58" t="s">
        <v>44</v>
      </c>
      <c r="C14" s="79">
        <v>309</v>
      </c>
      <c r="D14" s="79">
        <v>365</v>
      </c>
      <c r="E14" s="60">
        <f t="shared" si="0"/>
        <v>-56</v>
      </c>
      <c r="F14" s="61">
        <v>60</v>
      </c>
      <c r="G14" s="62">
        <v>4415.47</v>
      </c>
      <c r="H14" s="66" t="s">
        <v>219</v>
      </c>
      <c r="I14" s="66" t="s">
        <v>165</v>
      </c>
      <c r="J14" s="67">
        <v>3957.41</v>
      </c>
    </row>
    <row r="15" spans="1:10" s="68" customFormat="1" ht="15">
      <c r="A15" s="57">
        <v>8</v>
      </c>
      <c r="B15" s="58" t="s">
        <v>46</v>
      </c>
      <c r="C15" s="79">
        <v>291</v>
      </c>
      <c r="D15" s="79">
        <v>266</v>
      </c>
      <c r="E15" s="60">
        <f t="shared" si="0"/>
        <v>25</v>
      </c>
      <c r="F15" s="61">
        <v>109</v>
      </c>
      <c r="G15" s="62">
        <v>4274.31</v>
      </c>
      <c r="H15" s="66" t="s">
        <v>154</v>
      </c>
      <c r="I15" s="66" t="s">
        <v>155</v>
      </c>
      <c r="J15" s="67">
        <v>5043.59</v>
      </c>
    </row>
    <row r="16" spans="1:10" s="68" customFormat="1" ht="30.75">
      <c r="A16" s="57">
        <v>9</v>
      </c>
      <c r="B16" s="58" t="s">
        <v>104</v>
      </c>
      <c r="C16" s="79">
        <v>287</v>
      </c>
      <c r="D16" s="79">
        <v>246</v>
      </c>
      <c r="E16" s="60">
        <f t="shared" si="0"/>
        <v>41</v>
      </c>
      <c r="F16" s="61">
        <v>155</v>
      </c>
      <c r="G16" s="62">
        <v>7038.71</v>
      </c>
      <c r="H16" s="66" t="s">
        <v>166</v>
      </c>
      <c r="I16" s="66" t="s">
        <v>167</v>
      </c>
      <c r="J16" s="67">
        <v>5104.84</v>
      </c>
    </row>
    <row r="17" spans="1:10" s="68" customFormat="1" ht="15">
      <c r="A17" s="57">
        <v>10</v>
      </c>
      <c r="B17" s="58" t="s">
        <v>109</v>
      </c>
      <c r="C17" s="79">
        <v>278</v>
      </c>
      <c r="D17" s="79">
        <v>302</v>
      </c>
      <c r="E17" s="60">
        <f t="shared" si="0"/>
        <v>-24</v>
      </c>
      <c r="F17" s="61">
        <v>77</v>
      </c>
      <c r="G17" s="62">
        <v>3848.7</v>
      </c>
      <c r="H17" s="66" t="s">
        <v>216</v>
      </c>
      <c r="I17" s="66" t="s">
        <v>167</v>
      </c>
      <c r="J17" s="67">
        <v>5716</v>
      </c>
    </row>
    <row r="18" spans="1:10" s="68" customFormat="1" ht="30.75">
      <c r="A18" s="57">
        <v>11</v>
      </c>
      <c r="B18" s="58" t="s">
        <v>48</v>
      </c>
      <c r="C18" s="79">
        <v>263</v>
      </c>
      <c r="D18" s="79">
        <v>193</v>
      </c>
      <c r="E18" s="60">
        <f t="shared" si="0"/>
        <v>70</v>
      </c>
      <c r="F18" s="61">
        <v>90</v>
      </c>
      <c r="G18" s="62">
        <v>3920.96</v>
      </c>
      <c r="H18" s="63" t="s">
        <v>248</v>
      </c>
      <c r="I18" s="63" t="s">
        <v>249</v>
      </c>
      <c r="J18" s="64">
        <v>5887.69</v>
      </c>
    </row>
    <row r="19" spans="1:10" s="68" customFormat="1" ht="15">
      <c r="A19" s="57">
        <v>12</v>
      </c>
      <c r="B19" s="58" t="s">
        <v>47</v>
      </c>
      <c r="C19" s="79">
        <v>240</v>
      </c>
      <c r="D19" s="79">
        <v>475</v>
      </c>
      <c r="E19" s="60">
        <f t="shared" si="0"/>
        <v>-235</v>
      </c>
      <c r="F19" s="61">
        <v>49</v>
      </c>
      <c r="G19" s="62">
        <v>4594</v>
      </c>
      <c r="H19" s="66" t="s">
        <v>178</v>
      </c>
      <c r="I19" s="66" t="s">
        <v>179</v>
      </c>
      <c r="J19" s="67">
        <v>3735.86</v>
      </c>
    </row>
    <row r="20" spans="1:10" s="68" customFormat="1" ht="15">
      <c r="A20" s="57">
        <v>13</v>
      </c>
      <c r="B20" s="58" t="s">
        <v>60</v>
      </c>
      <c r="C20" s="79">
        <v>223</v>
      </c>
      <c r="D20" s="79">
        <v>78</v>
      </c>
      <c r="E20" s="60">
        <f t="shared" si="0"/>
        <v>145</v>
      </c>
      <c r="F20" s="61">
        <v>126</v>
      </c>
      <c r="G20" s="62">
        <v>3845.66</v>
      </c>
      <c r="H20" s="66" t="s">
        <v>222</v>
      </c>
      <c r="I20" s="66" t="s">
        <v>223</v>
      </c>
      <c r="J20" s="67">
        <v>5078.13</v>
      </c>
    </row>
    <row r="21" spans="1:10" s="68" customFormat="1" ht="15">
      <c r="A21" s="57">
        <v>14</v>
      </c>
      <c r="B21" s="58" t="s">
        <v>50</v>
      </c>
      <c r="C21" s="79">
        <v>211</v>
      </c>
      <c r="D21" s="79">
        <v>88</v>
      </c>
      <c r="E21" s="60">
        <f t="shared" si="0"/>
        <v>123</v>
      </c>
      <c r="F21" s="61">
        <v>92</v>
      </c>
      <c r="G21" s="62">
        <v>5040.64</v>
      </c>
      <c r="H21" s="66" t="s">
        <v>204</v>
      </c>
      <c r="I21" s="66" t="s">
        <v>205</v>
      </c>
      <c r="J21" s="67">
        <v>5592.28</v>
      </c>
    </row>
    <row r="22" spans="1:10" s="68" customFormat="1" ht="30.75">
      <c r="A22" s="57">
        <v>15</v>
      </c>
      <c r="B22" s="58" t="s">
        <v>87</v>
      </c>
      <c r="C22" s="79">
        <v>210</v>
      </c>
      <c r="D22" s="79">
        <v>463</v>
      </c>
      <c r="E22" s="60">
        <f t="shared" si="0"/>
        <v>-253</v>
      </c>
      <c r="F22" s="59">
        <v>52</v>
      </c>
      <c r="G22" s="62">
        <v>3940.15</v>
      </c>
      <c r="H22" s="66" t="s">
        <v>143</v>
      </c>
      <c r="I22" s="66" t="s">
        <v>205</v>
      </c>
      <c r="J22" s="67">
        <v>7761.39</v>
      </c>
    </row>
    <row r="23" spans="1:10" s="68" customFormat="1" ht="15">
      <c r="A23" s="57">
        <v>16</v>
      </c>
      <c r="B23" s="58" t="s">
        <v>49</v>
      </c>
      <c r="C23" s="79">
        <v>202</v>
      </c>
      <c r="D23" s="79">
        <v>91</v>
      </c>
      <c r="E23" s="60">
        <f t="shared" si="0"/>
        <v>111</v>
      </c>
      <c r="F23" s="61">
        <v>79</v>
      </c>
      <c r="G23" s="62">
        <v>5275.74</v>
      </c>
      <c r="H23" s="66" t="s">
        <v>144</v>
      </c>
      <c r="I23" s="66" t="s">
        <v>185</v>
      </c>
      <c r="J23" s="67">
        <v>7358</v>
      </c>
    </row>
    <row r="24" spans="1:10" s="68" customFormat="1" ht="30.75">
      <c r="A24" s="57">
        <v>17</v>
      </c>
      <c r="B24" s="58" t="s">
        <v>122</v>
      </c>
      <c r="C24" s="79">
        <v>201</v>
      </c>
      <c r="D24" s="79">
        <v>10</v>
      </c>
      <c r="E24" s="60">
        <f t="shared" si="0"/>
        <v>191</v>
      </c>
      <c r="F24" s="61">
        <v>100</v>
      </c>
      <c r="G24" s="62">
        <v>4700</v>
      </c>
      <c r="H24" s="66" t="s">
        <v>184</v>
      </c>
      <c r="I24" s="66" t="s">
        <v>185</v>
      </c>
      <c r="J24" s="67">
        <v>4631.2</v>
      </c>
    </row>
    <row r="25" spans="1:10" s="68" customFormat="1" ht="15">
      <c r="A25" s="57">
        <v>18</v>
      </c>
      <c r="B25" s="58" t="s">
        <v>54</v>
      </c>
      <c r="C25" s="79">
        <v>190</v>
      </c>
      <c r="D25" s="79">
        <v>70</v>
      </c>
      <c r="E25" s="60">
        <f t="shared" si="0"/>
        <v>120</v>
      </c>
      <c r="F25" s="61">
        <v>81</v>
      </c>
      <c r="G25" s="62">
        <v>3748.81</v>
      </c>
      <c r="H25" s="63" t="s">
        <v>236</v>
      </c>
      <c r="I25" s="63" t="s">
        <v>237</v>
      </c>
      <c r="J25" s="64">
        <v>5856.81</v>
      </c>
    </row>
    <row r="26" spans="1:10" s="68" customFormat="1" ht="15">
      <c r="A26" s="57">
        <v>19</v>
      </c>
      <c r="B26" s="58" t="s">
        <v>75</v>
      </c>
      <c r="C26" s="79">
        <v>163</v>
      </c>
      <c r="D26" s="79">
        <v>210</v>
      </c>
      <c r="E26" s="60">
        <f t="shared" si="0"/>
        <v>-47</v>
      </c>
      <c r="F26" s="61">
        <v>18</v>
      </c>
      <c r="G26" s="62">
        <v>3811.78</v>
      </c>
      <c r="H26" s="63" t="s">
        <v>259</v>
      </c>
      <c r="I26" s="63" t="s">
        <v>260</v>
      </c>
      <c r="J26" s="64">
        <v>4666.67</v>
      </c>
    </row>
    <row r="27" spans="1:10" s="68" customFormat="1" ht="30.75">
      <c r="A27" s="57">
        <v>20</v>
      </c>
      <c r="B27" s="58" t="s">
        <v>89</v>
      </c>
      <c r="C27" s="79">
        <v>157</v>
      </c>
      <c r="D27" s="79">
        <v>387</v>
      </c>
      <c r="E27" s="60">
        <f t="shared" si="0"/>
        <v>-230</v>
      </c>
      <c r="F27" s="61">
        <v>32</v>
      </c>
      <c r="G27" s="69">
        <v>4397.22</v>
      </c>
      <c r="H27" s="66" t="s">
        <v>189</v>
      </c>
      <c r="I27" s="66" t="s">
        <v>190</v>
      </c>
      <c r="J27" s="67">
        <v>4474.8</v>
      </c>
    </row>
    <row r="28" spans="1:10" s="68" customFormat="1" ht="46.5">
      <c r="A28" s="57">
        <v>21</v>
      </c>
      <c r="B28" s="58" t="s">
        <v>102</v>
      </c>
      <c r="C28" s="79">
        <v>156</v>
      </c>
      <c r="D28" s="79">
        <v>44</v>
      </c>
      <c r="E28" s="60">
        <f t="shared" si="0"/>
        <v>112</v>
      </c>
      <c r="F28" s="61">
        <v>44</v>
      </c>
      <c r="G28" s="69">
        <v>5758.64</v>
      </c>
      <c r="H28" s="66" t="s">
        <v>176</v>
      </c>
      <c r="I28" s="66" t="s">
        <v>177</v>
      </c>
      <c r="J28" s="67">
        <v>3977.41</v>
      </c>
    </row>
    <row r="29" spans="1:10" s="68" customFormat="1" ht="30.75">
      <c r="A29" s="57">
        <v>22</v>
      </c>
      <c r="B29" s="58" t="s">
        <v>58</v>
      </c>
      <c r="C29" s="79">
        <v>149</v>
      </c>
      <c r="D29" s="79">
        <v>109</v>
      </c>
      <c r="E29" s="60">
        <f t="shared" si="0"/>
        <v>40</v>
      </c>
      <c r="F29" s="61">
        <v>42</v>
      </c>
      <c r="G29" s="62">
        <v>4466.31</v>
      </c>
      <c r="H29" s="66" t="s">
        <v>234</v>
      </c>
      <c r="I29" s="66" t="s">
        <v>235</v>
      </c>
      <c r="J29" s="67">
        <v>5882.64</v>
      </c>
    </row>
    <row r="30" spans="1:10" s="68" customFormat="1" ht="15">
      <c r="A30" s="57">
        <v>23</v>
      </c>
      <c r="B30" s="58" t="s">
        <v>51</v>
      </c>
      <c r="C30" s="79">
        <v>149</v>
      </c>
      <c r="D30" s="79">
        <v>159</v>
      </c>
      <c r="E30" s="60">
        <f t="shared" si="0"/>
        <v>-10</v>
      </c>
      <c r="F30" s="61">
        <v>9</v>
      </c>
      <c r="G30" s="62">
        <v>4472.33</v>
      </c>
      <c r="H30" s="66" t="s">
        <v>164</v>
      </c>
      <c r="I30" s="66" t="s">
        <v>165</v>
      </c>
      <c r="J30" s="67">
        <v>4122.92</v>
      </c>
    </row>
    <row r="31" spans="1:10" s="68" customFormat="1" ht="15">
      <c r="A31" s="57">
        <v>24</v>
      </c>
      <c r="B31" s="58" t="s">
        <v>127</v>
      </c>
      <c r="C31" s="79">
        <v>129</v>
      </c>
      <c r="D31" s="79">
        <v>1</v>
      </c>
      <c r="E31" s="60">
        <f t="shared" si="0"/>
        <v>128</v>
      </c>
      <c r="F31" s="61">
        <v>129</v>
      </c>
      <c r="G31" s="62">
        <v>5105.78</v>
      </c>
      <c r="H31" s="66" t="s">
        <v>218</v>
      </c>
      <c r="I31" s="66" t="s">
        <v>175</v>
      </c>
      <c r="J31" s="67">
        <v>3826.03</v>
      </c>
    </row>
    <row r="32" spans="1:10" s="68" customFormat="1" ht="62.25">
      <c r="A32" s="57">
        <v>25</v>
      </c>
      <c r="B32" s="58" t="s">
        <v>56</v>
      </c>
      <c r="C32" s="79">
        <v>118</v>
      </c>
      <c r="D32" s="79">
        <v>30</v>
      </c>
      <c r="E32" s="60">
        <f t="shared" si="0"/>
        <v>88</v>
      </c>
      <c r="F32" s="61">
        <v>62</v>
      </c>
      <c r="G32" s="62">
        <v>4957.52</v>
      </c>
      <c r="H32" s="63" t="s">
        <v>238</v>
      </c>
      <c r="I32" s="63" t="s">
        <v>239</v>
      </c>
      <c r="J32" s="64">
        <v>3948.99</v>
      </c>
    </row>
    <row r="33" spans="1:10" s="68" customFormat="1" ht="30.75">
      <c r="A33" s="57">
        <v>26</v>
      </c>
      <c r="B33" s="58" t="s">
        <v>70</v>
      </c>
      <c r="C33" s="79">
        <v>114</v>
      </c>
      <c r="D33" s="79">
        <v>25</v>
      </c>
      <c r="E33" s="60">
        <f t="shared" si="0"/>
        <v>89</v>
      </c>
      <c r="F33" s="61">
        <v>57</v>
      </c>
      <c r="G33" s="62">
        <v>4345.27</v>
      </c>
      <c r="H33" s="66" t="s">
        <v>209</v>
      </c>
      <c r="I33" s="66" t="s">
        <v>210</v>
      </c>
      <c r="J33" s="67">
        <v>4827.43</v>
      </c>
    </row>
    <row r="34" spans="1:10" s="68" customFormat="1" ht="15">
      <c r="A34" s="57">
        <v>27</v>
      </c>
      <c r="B34" s="58" t="s">
        <v>64</v>
      </c>
      <c r="C34" s="79">
        <v>112</v>
      </c>
      <c r="D34" s="79">
        <v>32</v>
      </c>
      <c r="E34" s="60">
        <f t="shared" si="0"/>
        <v>80</v>
      </c>
      <c r="F34" s="61">
        <v>50</v>
      </c>
      <c r="G34" s="62">
        <v>3947.32</v>
      </c>
      <c r="H34" s="66" t="s">
        <v>228</v>
      </c>
      <c r="I34" s="66" t="s">
        <v>229</v>
      </c>
      <c r="J34" s="67">
        <v>5120.54</v>
      </c>
    </row>
    <row r="35" spans="1:10" s="68" customFormat="1" ht="15">
      <c r="A35" s="57">
        <v>28</v>
      </c>
      <c r="B35" s="58" t="s">
        <v>101</v>
      </c>
      <c r="C35" s="79">
        <v>110</v>
      </c>
      <c r="D35" s="79">
        <v>65</v>
      </c>
      <c r="E35" s="60">
        <f t="shared" si="0"/>
        <v>45</v>
      </c>
      <c r="F35" s="61">
        <v>54</v>
      </c>
      <c r="G35" s="62">
        <v>4617.96</v>
      </c>
      <c r="H35" s="66" t="s">
        <v>211</v>
      </c>
      <c r="I35" s="66" t="s">
        <v>212</v>
      </c>
      <c r="J35" s="67">
        <v>4396.13</v>
      </c>
    </row>
    <row r="36" spans="1:10" s="68" customFormat="1" ht="30.75">
      <c r="A36" s="57">
        <v>29</v>
      </c>
      <c r="B36" s="58" t="s">
        <v>55</v>
      </c>
      <c r="C36" s="79">
        <v>110</v>
      </c>
      <c r="D36" s="79">
        <v>46</v>
      </c>
      <c r="E36" s="60">
        <f t="shared" si="0"/>
        <v>64</v>
      </c>
      <c r="F36" s="61">
        <v>18</v>
      </c>
      <c r="G36" s="62">
        <v>4423.83</v>
      </c>
      <c r="H36" s="66" t="s">
        <v>217</v>
      </c>
      <c r="I36" s="66" t="s">
        <v>175</v>
      </c>
      <c r="J36" s="67">
        <v>3779.44</v>
      </c>
    </row>
    <row r="37" spans="1:10" s="68" customFormat="1" ht="15">
      <c r="A37" s="57">
        <v>30</v>
      </c>
      <c r="B37" s="58" t="s">
        <v>150</v>
      </c>
      <c r="C37" s="79">
        <v>104</v>
      </c>
      <c r="D37" s="79">
        <v>33</v>
      </c>
      <c r="E37" s="60">
        <f t="shared" si="0"/>
        <v>71</v>
      </c>
      <c r="F37" s="61">
        <v>70</v>
      </c>
      <c r="G37" s="62">
        <v>4001.15</v>
      </c>
      <c r="H37" s="63" t="s">
        <v>257</v>
      </c>
      <c r="I37" s="63" t="s">
        <v>258</v>
      </c>
      <c r="J37" s="64">
        <v>3776.38</v>
      </c>
    </row>
    <row r="38" spans="1:10" s="68" customFormat="1" ht="15">
      <c r="A38" s="57">
        <v>31</v>
      </c>
      <c r="B38" s="58" t="s">
        <v>297</v>
      </c>
      <c r="C38" s="79">
        <v>103</v>
      </c>
      <c r="D38" s="79">
        <v>126</v>
      </c>
      <c r="E38" s="60">
        <f t="shared" si="0"/>
        <v>-23</v>
      </c>
      <c r="F38" s="61">
        <v>24</v>
      </c>
      <c r="G38" s="62">
        <v>4208.63</v>
      </c>
      <c r="H38" s="66" t="s">
        <v>162</v>
      </c>
      <c r="I38" s="66" t="s">
        <v>163</v>
      </c>
      <c r="J38" s="67">
        <v>6972.87</v>
      </c>
    </row>
    <row r="39" spans="1:10" s="68" customFormat="1" ht="15">
      <c r="A39" s="57">
        <v>32</v>
      </c>
      <c r="B39" s="58" t="s">
        <v>112</v>
      </c>
      <c r="C39" s="79">
        <v>102</v>
      </c>
      <c r="D39" s="79">
        <v>46</v>
      </c>
      <c r="E39" s="60">
        <f t="shared" si="0"/>
        <v>56</v>
      </c>
      <c r="F39" s="61">
        <v>55</v>
      </c>
      <c r="G39" s="62">
        <v>6216.69</v>
      </c>
      <c r="H39" s="66" t="s">
        <v>191</v>
      </c>
      <c r="I39" s="66" t="s">
        <v>192</v>
      </c>
      <c r="J39" s="67">
        <v>5643.62</v>
      </c>
    </row>
    <row r="40" spans="1:10" s="68" customFormat="1" ht="15">
      <c r="A40" s="57">
        <v>33</v>
      </c>
      <c r="B40" s="58" t="s">
        <v>65</v>
      </c>
      <c r="C40" s="79">
        <v>101</v>
      </c>
      <c r="D40" s="79">
        <v>97</v>
      </c>
      <c r="E40" s="60">
        <f t="shared" si="0"/>
        <v>4</v>
      </c>
      <c r="F40" s="61">
        <v>35</v>
      </c>
      <c r="G40" s="62">
        <v>4058.14</v>
      </c>
      <c r="H40" s="66" t="s">
        <v>156</v>
      </c>
      <c r="I40" s="66" t="s">
        <v>157</v>
      </c>
      <c r="J40" s="67">
        <v>7013.82</v>
      </c>
    </row>
    <row r="41" spans="1:10" s="68" customFormat="1" ht="46.5">
      <c r="A41" s="57">
        <v>34</v>
      </c>
      <c r="B41" s="58" t="s">
        <v>114</v>
      </c>
      <c r="C41" s="79">
        <v>99</v>
      </c>
      <c r="D41" s="79">
        <v>60</v>
      </c>
      <c r="E41" s="60">
        <f t="shared" si="0"/>
        <v>39</v>
      </c>
      <c r="F41" s="61">
        <v>46</v>
      </c>
      <c r="G41" s="70">
        <v>5339.55</v>
      </c>
      <c r="H41" s="63" t="s">
        <v>246</v>
      </c>
      <c r="I41" s="63" t="s">
        <v>247</v>
      </c>
      <c r="J41" s="64">
        <v>4324</v>
      </c>
    </row>
    <row r="42" spans="1:10" s="68" customFormat="1" ht="15">
      <c r="A42" s="57">
        <v>35</v>
      </c>
      <c r="B42" s="58" t="s">
        <v>116</v>
      </c>
      <c r="C42" s="79">
        <v>97</v>
      </c>
      <c r="D42" s="79">
        <v>8</v>
      </c>
      <c r="E42" s="60">
        <f t="shared" si="0"/>
        <v>89</v>
      </c>
      <c r="F42" s="61">
        <v>7</v>
      </c>
      <c r="G42" s="69">
        <v>6054.43</v>
      </c>
      <c r="H42" s="66" t="s">
        <v>232</v>
      </c>
      <c r="I42" s="66" t="s">
        <v>233</v>
      </c>
      <c r="J42" s="67">
        <v>4072.13</v>
      </c>
    </row>
    <row r="43" spans="1:10" s="68" customFormat="1" ht="15">
      <c r="A43" s="57">
        <v>36</v>
      </c>
      <c r="B43" s="58" t="s">
        <v>61</v>
      </c>
      <c r="C43" s="79">
        <v>96</v>
      </c>
      <c r="D43" s="79">
        <v>186</v>
      </c>
      <c r="E43" s="60">
        <f t="shared" si="0"/>
        <v>-90</v>
      </c>
      <c r="F43" s="61">
        <v>13</v>
      </c>
      <c r="G43" s="62">
        <v>4033.23</v>
      </c>
      <c r="H43" s="63" t="s">
        <v>265</v>
      </c>
      <c r="I43" s="63" t="s">
        <v>266</v>
      </c>
      <c r="J43" s="64">
        <v>9000</v>
      </c>
    </row>
    <row r="44" spans="1:10" s="68" customFormat="1" ht="46.5">
      <c r="A44" s="57">
        <v>37</v>
      </c>
      <c r="B44" s="58" t="s">
        <v>110</v>
      </c>
      <c r="C44" s="79">
        <v>89</v>
      </c>
      <c r="D44" s="79">
        <v>194</v>
      </c>
      <c r="E44" s="60">
        <f t="shared" si="0"/>
        <v>-105</v>
      </c>
      <c r="F44" s="61">
        <v>4</v>
      </c>
      <c r="G44" s="69">
        <v>4259.202</v>
      </c>
      <c r="H44" s="63" t="s">
        <v>263</v>
      </c>
      <c r="I44" s="63" t="s">
        <v>264</v>
      </c>
      <c r="J44" s="64">
        <v>5533.33</v>
      </c>
    </row>
    <row r="45" spans="1:10" s="68" customFormat="1" ht="15">
      <c r="A45" s="57">
        <v>38</v>
      </c>
      <c r="B45" s="58" t="s">
        <v>68</v>
      </c>
      <c r="C45" s="79">
        <v>85</v>
      </c>
      <c r="D45" s="79">
        <v>18</v>
      </c>
      <c r="E45" s="60">
        <f t="shared" si="0"/>
        <v>67</v>
      </c>
      <c r="F45" s="61">
        <v>48</v>
      </c>
      <c r="G45" s="69">
        <v>5852.12</v>
      </c>
      <c r="H45" s="66" t="s">
        <v>160</v>
      </c>
      <c r="I45" s="66" t="s">
        <v>161</v>
      </c>
      <c r="J45" s="67">
        <v>3855.08</v>
      </c>
    </row>
    <row r="46" spans="1:10" s="68" customFormat="1" ht="30.75">
      <c r="A46" s="57">
        <v>39</v>
      </c>
      <c r="B46" s="58" t="s">
        <v>72</v>
      </c>
      <c r="C46" s="79">
        <v>83</v>
      </c>
      <c r="D46" s="79">
        <v>63</v>
      </c>
      <c r="E46" s="60">
        <f t="shared" si="0"/>
        <v>20</v>
      </c>
      <c r="F46" s="61">
        <v>27</v>
      </c>
      <c r="G46" s="69">
        <v>4200.33</v>
      </c>
      <c r="H46" s="66" t="s">
        <v>180</v>
      </c>
      <c r="I46" s="66" t="s">
        <v>181</v>
      </c>
      <c r="J46" s="67">
        <v>3832.3</v>
      </c>
    </row>
    <row r="47" spans="1:10" s="68" customFormat="1" ht="46.5">
      <c r="A47" s="57">
        <v>40</v>
      </c>
      <c r="B47" s="58" t="s">
        <v>111</v>
      </c>
      <c r="C47" s="79">
        <v>82</v>
      </c>
      <c r="D47" s="79">
        <v>40</v>
      </c>
      <c r="E47" s="60">
        <f t="shared" si="0"/>
        <v>42</v>
      </c>
      <c r="F47" s="61">
        <v>16</v>
      </c>
      <c r="G47" s="62">
        <v>3827.94</v>
      </c>
      <c r="H47" s="66" t="s">
        <v>200</v>
      </c>
      <c r="I47" s="66" t="s">
        <v>177</v>
      </c>
      <c r="J47" s="67">
        <v>4110.06</v>
      </c>
    </row>
    <row r="48" spans="1:10" s="68" customFormat="1" ht="46.5">
      <c r="A48" s="57">
        <v>41</v>
      </c>
      <c r="B48" s="58" t="s">
        <v>298</v>
      </c>
      <c r="C48" s="79">
        <v>82</v>
      </c>
      <c r="D48" s="79">
        <v>8</v>
      </c>
      <c r="E48" s="60">
        <f t="shared" si="0"/>
        <v>74</v>
      </c>
      <c r="F48" s="61">
        <v>49</v>
      </c>
      <c r="G48" s="62">
        <v>5704.45</v>
      </c>
      <c r="H48" s="63" t="s">
        <v>242</v>
      </c>
      <c r="I48" s="63" t="s">
        <v>243</v>
      </c>
      <c r="J48" s="64">
        <v>3757.65</v>
      </c>
    </row>
    <row r="49" spans="1:10" s="68" customFormat="1" ht="15">
      <c r="A49" s="57">
        <v>42</v>
      </c>
      <c r="B49" s="58" t="s">
        <v>66</v>
      </c>
      <c r="C49" s="79">
        <v>82</v>
      </c>
      <c r="D49" s="79">
        <v>112</v>
      </c>
      <c r="E49" s="60">
        <f t="shared" si="0"/>
        <v>-30</v>
      </c>
      <c r="F49" s="61">
        <v>42</v>
      </c>
      <c r="G49" s="62">
        <v>6183.95</v>
      </c>
      <c r="H49" s="66" t="s">
        <v>170</v>
      </c>
      <c r="I49" s="66" t="s">
        <v>171</v>
      </c>
      <c r="J49" s="67">
        <v>4258.76</v>
      </c>
    </row>
    <row r="50" spans="1:10" s="68" customFormat="1" ht="15">
      <c r="A50" s="57">
        <v>43</v>
      </c>
      <c r="B50" s="58" t="s">
        <v>103</v>
      </c>
      <c r="C50" s="79">
        <v>81</v>
      </c>
      <c r="D50" s="79">
        <v>69</v>
      </c>
      <c r="E50" s="60">
        <f t="shared" si="0"/>
        <v>12</v>
      </c>
      <c r="F50" s="61">
        <v>34</v>
      </c>
      <c r="G50" s="62">
        <v>4560.85</v>
      </c>
      <c r="H50" s="66" t="s">
        <v>168</v>
      </c>
      <c r="I50" s="66" t="s">
        <v>169</v>
      </c>
      <c r="J50" s="67">
        <v>5000</v>
      </c>
    </row>
    <row r="51" spans="1:10" s="68" customFormat="1" ht="15">
      <c r="A51" s="57">
        <v>44</v>
      </c>
      <c r="B51" s="58" t="s">
        <v>86</v>
      </c>
      <c r="C51" s="79">
        <v>80</v>
      </c>
      <c r="D51" s="79">
        <v>54</v>
      </c>
      <c r="E51" s="60">
        <f t="shared" si="0"/>
        <v>26</v>
      </c>
      <c r="F51" s="61">
        <v>16</v>
      </c>
      <c r="G51" s="69">
        <v>4757.25</v>
      </c>
      <c r="H51" s="63" t="s">
        <v>244</v>
      </c>
      <c r="I51" s="63" t="s">
        <v>175</v>
      </c>
      <c r="J51" s="64">
        <v>4005.7</v>
      </c>
    </row>
    <row r="52" spans="1:10" s="68" customFormat="1" ht="93.75">
      <c r="A52" s="57">
        <v>45</v>
      </c>
      <c r="B52" s="58" t="s">
        <v>113</v>
      </c>
      <c r="C52" s="79">
        <v>79</v>
      </c>
      <c r="D52" s="79">
        <v>104</v>
      </c>
      <c r="E52" s="60">
        <f t="shared" si="0"/>
        <v>-25</v>
      </c>
      <c r="F52" s="59">
        <v>10</v>
      </c>
      <c r="G52" s="62">
        <v>3878.5</v>
      </c>
      <c r="H52" s="66" t="s">
        <v>174</v>
      </c>
      <c r="I52" s="66" t="s">
        <v>175</v>
      </c>
      <c r="J52" s="67">
        <v>3834.43</v>
      </c>
    </row>
    <row r="53" spans="1:10" s="68" customFormat="1" ht="15">
      <c r="A53" s="57">
        <v>46</v>
      </c>
      <c r="B53" s="58" t="s">
        <v>88</v>
      </c>
      <c r="C53" s="79">
        <v>79</v>
      </c>
      <c r="D53" s="79">
        <v>72</v>
      </c>
      <c r="E53" s="60">
        <f t="shared" si="0"/>
        <v>7</v>
      </c>
      <c r="F53" s="61">
        <v>26</v>
      </c>
      <c r="G53" s="62">
        <v>5720.31</v>
      </c>
      <c r="H53" s="66" t="s">
        <v>196</v>
      </c>
      <c r="I53" s="66" t="s">
        <v>179</v>
      </c>
      <c r="J53" s="67">
        <v>4286.91</v>
      </c>
    </row>
    <row r="54" spans="1:10" s="68" customFormat="1" ht="30.75">
      <c r="A54" s="57">
        <v>47</v>
      </c>
      <c r="B54" s="58" t="s">
        <v>52</v>
      </c>
      <c r="C54" s="79">
        <v>77</v>
      </c>
      <c r="D54" s="79">
        <v>246</v>
      </c>
      <c r="E54" s="60">
        <f t="shared" si="0"/>
        <v>-169</v>
      </c>
      <c r="F54" s="61">
        <v>25</v>
      </c>
      <c r="G54" s="69">
        <v>5028.46</v>
      </c>
      <c r="H54" s="63" t="s">
        <v>240</v>
      </c>
      <c r="I54" s="63" t="s">
        <v>241</v>
      </c>
      <c r="J54" s="64">
        <v>6214.85</v>
      </c>
    </row>
    <row r="55" spans="1:10" s="68" customFormat="1" ht="15">
      <c r="A55" s="57">
        <v>48</v>
      </c>
      <c r="B55" s="58" t="s">
        <v>151</v>
      </c>
      <c r="C55" s="79">
        <v>74</v>
      </c>
      <c r="D55" s="79">
        <v>12</v>
      </c>
      <c r="E55" s="60">
        <f t="shared" si="0"/>
        <v>62</v>
      </c>
      <c r="F55" s="61">
        <v>55</v>
      </c>
      <c r="G55" s="69">
        <v>5686.93</v>
      </c>
      <c r="H55" s="66" t="s">
        <v>197</v>
      </c>
      <c r="I55" s="66" t="s">
        <v>159</v>
      </c>
      <c r="J55" s="67">
        <v>3808.37</v>
      </c>
    </row>
    <row r="56" spans="1:10" s="68" customFormat="1" ht="15">
      <c r="A56" s="57">
        <v>49</v>
      </c>
      <c r="B56" s="58" t="s">
        <v>115</v>
      </c>
      <c r="C56" s="79">
        <v>74</v>
      </c>
      <c r="D56" s="79">
        <v>76</v>
      </c>
      <c r="E56" s="60">
        <f t="shared" si="0"/>
        <v>-2</v>
      </c>
      <c r="F56" s="61">
        <v>37</v>
      </c>
      <c r="G56" s="62">
        <v>5037.32</v>
      </c>
      <c r="H56" s="66" t="s">
        <v>158</v>
      </c>
      <c r="I56" s="66" t="s">
        <v>159</v>
      </c>
      <c r="J56" s="67">
        <v>3863.58</v>
      </c>
    </row>
    <row r="57" spans="1:10" s="68" customFormat="1" ht="15">
      <c r="A57" s="57">
        <v>50</v>
      </c>
      <c r="B57" s="71" t="s">
        <v>76</v>
      </c>
      <c r="C57" s="79">
        <v>73</v>
      </c>
      <c r="D57" s="79">
        <v>174</v>
      </c>
      <c r="E57" s="60">
        <f t="shared" si="0"/>
        <v>-101</v>
      </c>
      <c r="F57" s="59">
        <v>31</v>
      </c>
      <c r="G57" s="62">
        <v>5775.16</v>
      </c>
      <c r="H57" s="66" t="s">
        <v>186</v>
      </c>
      <c r="I57" s="66" t="s">
        <v>159</v>
      </c>
      <c r="J57" s="67">
        <v>4039</v>
      </c>
    </row>
    <row r="58" spans="1:10" s="68" customFormat="1" ht="15">
      <c r="A58" s="65"/>
      <c r="B58" s="72"/>
      <c r="C58" s="65"/>
      <c r="D58" s="65"/>
      <c r="E58" s="65"/>
      <c r="F58" s="65"/>
      <c r="G58" s="65"/>
      <c r="H58" s="63" t="s">
        <v>245</v>
      </c>
      <c r="I58" s="63" t="s">
        <v>192</v>
      </c>
      <c r="J58" s="64">
        <v>4081.21</v>
      </c>
    </row>
    <row r="59" spans="2:10" s="65" customFormat="1" ht="15">
      <c r="B59" s="72"/>
      <c r="H59" s="63" t="s">
        <v>252</v>
      </c>
      <c r="I59" s="63" t="s">
        <v>253</v>
      </c>
      <c r="J59" s="64">
        <v>3780.81</v>
      </c>
    </row>
    <row r="60" spans="2:10" s="65" customFormat="1" ht="15">
      <c r="B60" s="72"/>
      <c r="H60" s="66" t="s">
        <v>195</v>
      </c>
      <c r="I60" s="66" t="s">
        <v>188</v>
      </c>
      <c r="J60" s="67">
        <v>4438.86</v>
      </c>
    </row>
    <row r="61" spans="2:10" s="65" customFormat="1" ht="15">
      <c r="B61" s="72"/>
      <c r="H61" s="66" t="s">
        <v>198</v>
      </c>
      <c r="I61" s="66" t="s">
        <v>199</v>
      </c>
      <c r="J61" s="67">
        <v>5124.16</v>
      </c>
    </row>
    <row r="62" spans="2:10" s="65" customFormat="1" ht="15">
      <c r="B62" s="72"/>
      <c r="H62" s="66" t="s">
        <v>225</v>
      </c>
      <c r="I62" s="66" t="s">
        <v>188</v>
      </c>
      <c r="J62" s="67">
        <v>5408.76</v>
      </c>
    </row>
    <row r="63" spans="2:10" s="65" customFormat="1" ht="15">
      <c r="B63" s="72"/>
      <c r="H63" s="66" t="s">
        <v>213</v>
      </c>
      <c r="I63" s="66" t="s">
        <v>185</v>
      </c>
      <c r="J63" s="67">
        <v>5344.13</v>
      </c>
    </row>
    <row r="64" spans="2:10" s="65" customFormat="1" ht="15">
      <c r="B64" s="72"/>
      <c r="H64" s="66" t="s">
        <v>187</v>
      </c>
      <c r="I64" s="66" t="s">
        <v>188</v>
      </c>
      <c r="J64" s="67">
        <v>4981.77</v>
      </c>
    </row>
    <row r="65" spans="2:10" s="65" customFormat="1" ht="15">
      <c r="B65" s="72"/>
      <c r="H65" s="66" t="s">
        <v>193</v>
      </c>
      <c r="I65" s="66" t="s">
        <v>194</v>
      </c>
      <c r="J65" s="67">
        <v>3977.38</v>
      </c>
    </row>
    <row r="66" spans="2:10" s="65" customFormat="1" ht="15">
      <c r="B66" s="72"/>
      <c r="H66" s="63" t="s">
        <v>254</v>
      </c>
      <c r="I66" s="63" t="s">
        <v>177</v>
      </c>
      <c r="J66" s="64">
        <v>4235.29</v>
      </c>
    </row>
    <row r="67" spans="2:10" s="65" customFormat="1" ht="15">
      <c r="B67" s="72"/>
      <c r="H67" s="66" t="s">
        <v>206</v>
      </c>
      <c r="I67" s="66" t="s">
        <v>207</v>
      </c>
      <c r="J67" s="67">
        <v>5543.32</v>
      </c>
    </row>
    <row r="68" spans="2:10" s="65" customFormat="1" ht="15">
      <c r="B68" s="72"/>
      <c r="H68" s="66" t="s">
        <v>214</v>
      </c>
      <c r="I68" s="66" t="s">
        <v>215</v>
      </c>
      <c r="J68" s="67">
        <v>4320.78</v>
      </c>
    </row>
    <row r="69" spans="2:10" s="65" customFormat="1" ht="15">
      <c r="B69" s="72"/>
      <c r="H69" s="66" t="s">
        <v>230</v>
      </c>
      <c r="I69" s="66" t="s">
        <v>231</v>
      </c>
      <c r="J69" s="67">
        <v>4010.58</v>
      </c>
    </row>
    <row r="70" spans="2:10" s="65" customFormat="1" ht="15">
      <c r="B70" s="72"/>
      <c r="H70" s="66" t="s">
        <v>224</v>
      </c>
      <c r="I70" s="66" t="s">
        <v>181</v>
      </c>
      <c r="J70" s="67">
        <v>3897.45</v>
      </c>
    </row>
    <row r="71" spans="2:10" s="65" customFormat="1" ht="15">
      <c r="B71" s="72"/>
      <c r="H71" s="66" t="s">
        <v>208</v>
      </c>
      <c r="I71" s="66" t="s">
        <v>157</v>
      </c>
      <c r="J71" s="67">
        <v>6149.59</v>
      </c>
    </row>
    <row r="72" spans="8:10" ht="15">
      <c r="H72" s="66" t="s">
        <v>226</v>
      </c>
      <c r="I72" s="66" t="s">
        <v>227</v>
      </c>
      <c r="J72" s="74">
        <v>5195.48</v>
      </c>
    </row>
    <row r="73" spans="8:10" ht="15">
      <c r="H73" s="75" t="s">
        <v>250</v>
      </c>
      <c r="I73" s="75" t="s">
        <v>251</v>
      </c>
      <c r="J73" s="76">
        <v>4198.94</v>
      </c>
    </row>
    <row r="74" spans="8:10" ht="15">
      <c r="H74" s="77" t="s">
        <v>220</v>
      </c>
      <c r="I74" s="77" t="s">
        <v>221</v>
      </c>
      <c r="J74" s="74">
        <v>3743.19</v>
      </c>
    </row>
    <row r="75" spans="8:10" ht="15">
      <c r="H75" s="75" t="s">
        <v>152</v>
      </c>
      <c r="I75" s="75" t="s">
        <v>153</v>
      </c>
      <c r="J75" s="78">
        <v>5230.35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6"/>
  <sheetViews>
    <sheetView view="pageBreakPreview" zoomScale="90" zoomScaleNormal="58" zoomScaleSheetLayoutView="90" workbookViewId="0" topLeftCell="A1">
      <selection activeCell="E5" sqref="E5:F5"/>
    </sheetView>
  </sheetViews>
  <sheetFormatPr defaultColWidth="8.8515625" defaultRowHeight="15"/>
  <cols>
    <col min="1" max="1" width="40.8515625" style="52" customWidth="1"/>
    <col min="2" max="2" width="11.140625" style="52" customWidth="1"/>
    <col min="3" max="3" width="13.00390625" style="104" customWidth="1"/>
    <col min="4" max="4" width="12.8515625" style="104" customWidth="1"/>
    <col min="5" max="5" width="15.28125" style="104" customWidth="1"/>
    <col min="6" max="6" width="17.421875" style="105" customWidth="1"/>
    <col min="7" max="16384" width="8.8515625" style="52" customWidth="1"/>
  </cols>
  <sheetData>
    <row r="1" spans="1:6" ht="15">
      <c r="A1" s="159" t="s">
        <v>292</v>
      </c>
      <c r="B1" s="159"/>
      <c r="C1" s="159"/>
      <c r="D1" s="159"/>
      <c r="E1" s="159"/>
      <c r="F1" s="159"/>
    </row>
    <row r="2" spans="1:6" ht="15">
      <c r="A2" s="159" t="s">
        <v>327</v>
      </c>
      <c r="B2" s="159"/>
      <c r="C2" s="159"/>
      <c r="D2" s="159"/>
      <c r="E2" s="159"/>
      <c r="F2" s="159"/>
    </row>
    <row r="3" spans="1:6" ht="15.75">
      <c r="A3" s="167" t="s">
        <v>73</v>
      </c>
      <c r="B3" s="167"/>
      <c r="C3" s="167"/>
      <c r="D3" s="167"/>
      <c r="E3" s="167"/>
      <c r="F3" s="167"/>
    </row>
    <row r="5" spans="1:6" ht="30" customHeight="1">
      <c r="A5" s="163" t="s">
        <v>40</v>
      </c>
      <c r="B5" s="164" t="s">
        <v>293</v>
      </c>
      <c r="C5" s="164" t="s">
        <v>294</v>
      </c>
      <c r="D5" s="164" t="s">
        <v>41</v>
      </c>
      <c r="E5" s="168" t="s">
        <v>299</v>
      </c>
      <c r="F5" s="168"/>
    </row>
    <row r="6" spans="1:6" ht="15">
      <c r="A6" s="163"/>
      <c r="B6" s="164"/>
      <c r="C6" s="164"/>
      <c r="D6" s="164"/>
      <c r="E6" s="164" t="s">
        <v>328</v>
      </c>
      <c r="F6" s="169" t="s">
        <v>296</v>
      </c>
    </row>
    <row r="7" spans="1:6" ht="66.75" customHeight="1">
      <c r="A7" s="163"/>
      <c r="B7" s="164"/>
      <c r="C7" s="164"/>
      <c r="D7" s="164"/>
      <c r="E7" s="164"/>
      <c r="F7" s="169"/>
    </row>
    <row r="8" spans="1:6" ht="15">
      <c r="A8" s="55" t="s">
        <v>146</v>
      </c>
      <c r="B8" s="55">
        <v>1</v>
      </c>
      <c r="C8" s="88">
        <v>2</v>
      </c>
      <c r="D8" s="88">
        <v>3</v>
      </c>
      <c r="E8" s="88">
        <v>4</v>
      </c>
      <c r="F8" s="59">
        <v>5</v>
      </c>
    </row>
    <row r="9" spans="1:10" ht="15">
      <c r="A9" s="166" t="s">
        <v>28</v>
      </c>
      <c r="B9" s="166"/>
      <c r="C9" s="166"/>
      <c r="D9" s="166"/>
      <c r="E9" s="166"/>
      <c r="F9" s="166"/>
      <c r="J9" s="102"/>
    </row>
    <row r="10" spans="1:10" ht="15">
      <c r="A10" s="93" t="s">
        <v>89</v>
      </c>
      <c r="B10" s="55">
        <v>157</v>
      </c>
      <c r="C10" s="55">
        <v>387</v>
      </c>
      <c r="D10" s="88">
        <f>B10-C10</f>
        <v>-230</v>
      </c>
      <c r="E10" s="55">
        <v>32</v>
      </c>
      <c r="F10" s="59">
        <v>4397.22</v>
      </c>
      <c r="J10" s="102"/>
    </row>
    <row r="11" spans="1:6" ht="15">
      <c r="A11" s="94" t="s">
        <v>71</v>
      </c>
      <c r="B11" s="55">
        <v>48</v>
      </c>
      <c r="C11" s="88">
        <v>122</v>
      </c>
      <c r="D11" s="88">
        <f aca="true" t="shared" si="0" ref="D11:D20">B11-C11</f>
        <v>-74</v>
      </c>
      <c r="E11" s="88">
        <v>14</v>
      </c>
      <c r="F11" s="59">
        <v>6152.43</v>
      </c>
    </row>
    <row r="12" spans="1:6" ht="15">
      <c r="A12" s="94" t="s">
        <v>117</v>
      </c>
      <c r="B12" s="55">
        <v>41</v>
      </c>
      <c r="C12" s="88">
        <v>140</v>
      </c>
      <c r="D12" s="88">
        <f t="shared" si="0"/>
        <v>-99</v>
      </c>
      <c r="E12" s="88">
        <v>13</v>
      </c>
      <c r="F12" s="59">
        <v>4429.23</v>
      </c>
    </row>
    <row r="13" spans="1:6" ht="30.75">
      <c r="A13" s="94" t="s">
        <v>90</v>
      </c>
      <c r="B13" s="55">
        <v>39</v>
      </c>
      <c r="C13" s="88">
        <v>442</v>
      </c>
      <c r="D13" s="88">
        <f t="shared" si="0"/>
        <v>-403</v>
      </c>
      <c r="E13" s="88">
        <v>5</v>
      </c>
      <c r="F13" s="59">
        <v>6161.8</v>
      </c>
    </row>
    <row r="14" spans="1:6" ht="15">
      <c r="A14" s="94" t="s">
        <v>92</v>
      </c>
      <c r="B14" s="55">
        <v>36</v>
      </c>
      <c r="C14" s="88">
        <v>123</v>
      </c>
      <c r="D14" s="88">
        <f t="shared" si="0"/>
        <v>-87</v>
      </c>
      <c r="E14" s="88">
        <v>6</v>
      </c>
      <c r="F14" s="59">
        <v>5750.33</v>
      </c>
    </row>
    <row r="15" spans="1:6" ht="15">
      <c r="A15" s="94" t="s">
        <v>91</v>
      </c>
      <c r="B15" s="55">
        <v>32</v>
      </c>
      <c r="C15" s="88">
        <v>41</v>
      </c>
      <c r="D15" s="88">
        <f t="shared" si="0"/>
        <v>-9</v>
      </c>
      <c r="E15" s="88">
        <v>15</v>
      </c>
      <c r="F15" s="59">
        <v>5590.06</v>
      </c>
    </row>
    <row r="16" spans="1:6" ht="15">
      <c r="A16" s="94" t="s">
        <v>93</v>
      </c>
      <c r="B16" s="55">
        <v>28</v>
      </c>
      <c r="C16" s="88">
        <v>33</v>
      </c>
      <c r="D16" s="88">
        <f t="shared" si="0"/>
        <v>-5</v>
      </c>
      <c r="E16" s="88">
        <v>5</v>
      </c>
      <c r="F16" s="59">
        <v>3982.2</v>
      </c>
    </row>
    <row r="17" spans="1:6" ht="15">
      <c r="A17" s="95" t="s">
        <v>316</v>
      </c>
      <c r="B17" s="55">
        <v>28</v>
      </c>
      <c r="C17" s="88">
        <v>60</v>
      </c>
      <c r="D17" s="88">
        <f t="shared" si="0"/>
        <v>-32</v>
      </c>
      <c r="E17" s="88">
        <v>4</v>
      </c>
      <c r="F17" s="59">
        <v>4617.25</v>
      </c>
    </row>
    <row r="18" spans="1:6" ht="15">
      <c r="A18" s="95" t="s">
        <v>94</v>
      </c>
      <c r="B18" s="55">
        <v>25</v>
      </c>
      <c r="C18" s="88">
        <v>36</v>
      </c>
      <c r="D18" s="88">
        <f t="shared" si="0"/>
        <v>-11</v>
      </c>
      <c r="E18" s="88">
        <v>3</v>
      </c>
      <c r="F18" s="59">
        <v>11000</v>
      </c>
    </row>
    <row r="19" spans="1:6" ht="15">
      <c r="A19" s="95" t="s">
        <v>118</v>
      </c>
      <c r="B19" s="55">
        <v>24</v>
      </c>
      <c r="C19" s="88">
        <v>99</v>
      </c>
      <c r="D19" s="88">
        <f t="shared" si="0"/>
        <v>-75</v>
      </c>
      <c r="E19" s="88">
        <v>8</v>
      </c>
      <c r="F19" s="59">
        <v>7225.63</v>
      </c>
    </row>
    <row r="20" spans="1:6" ht="15">
      <c r="A20" s="95" t="s">
        <v>317</v>
      </c>
      <c r="B20" s="55">
        <v>24</v>
      </c>
      <c r="C20" s="88">
        <v>62</v>
      </c>
      <c r="D20" s="88">
        <f t="shared" si="0"/>
        <v>-38</v>
      </c>
      <c r="E20" s="88">
        <v>6</v>
      </c>
      <c r="F20" s="59">
        <v>5387.12</v>
      </c>
    </row>
    <row r="21" spans="1:6" ht="15">
      <c r="A21" s="166" t="s">
        <v>2</v>
      </c>
      <c r="B21" s="166"/>
      <c r="C21" s="166"/>
      <c r="D21" s="166"/>
      <c r="E21" s="166"/>
      <c r="F21" s="166"/>
    </row>
    <row r="22" spans="1:6" ht="30.75">
      <c r="A22" s="94" t="s">
        <v>110</v>
      </c>
      <c r="B22" s="55">
        <v>129</v>
      </c>
      <c r="C22" s="88">
        <v>240</v>
      </c>
      <c r="D22" s="88">
        <f>B22-C22</f>
        <v>-111</v>
      </c>
      <c r="E22" s="88">
        <v>10</v>
      </c>
      <c r="F22" s="59">
        <v>4259.202</v>
      </c>
    </row>
    <row r="23" spans="1:6" ht="30.75">
      <c r="A23" s="94" t="s">
        <v>111</v>
      </c>
      <c r="B23" s="55">
        <v>82</v>
      </c>
      <c r="C23" s="88">
        <v>40</v>
      </c>
      <c r="D23" s="88">
        <f aca="true" t="shared" si="1" ref="D23:D32">B23-C23</f>
        <v>42</v>
      </c>
      <c r="E23" s="96">
        <v>16</v>
      </c>
      <c r="F23" s="59">
        <v>3827.94</v>
      </c>
    </row>
    <row r="24" spans="1:6" ht="15">
      <c r="A24" s="94" t="s">
        <v>52</v>
      </c>
      <c r="B24" s="55">
        <v>77</v>
      </c>
      <c r="C24" s="88">
        <v>246</v>
      </c>
      <c r="D24" s="88">
        <f t="shared" si="1"/>
        <v>-169</v>
      </c>
      <c r="E24" s="88">
        <v>25</v>
      </c>
      <c r="F24" s="59">
        <v>5028.46</v>
      </c>
    </row>
    <row r="25" spans="1:6" ht="15">
      <c r="A25" s="94" t="s">
        <v>69</v>
      </c>
      <c r="B25" s="55">
        <v>49</v>
      </c>
      <c r="C25" s="88">
        <v>74</v>
      </c>
      <c r="D25" s="88">
        <f t="shared" si="1"/>
        <v>-25</v>
      </c>
      <c r="E25" s="96">
        <v>22</v>
      </c>
      <c r="F25" s="59">
        <v>6063.27</v>
      </c>
    </row>
    <row r="26" spans="1:6" ht="15">
      <c r="A26" s="94" t="s">
        <v>62</v>
      </c>
      <c r="B26" s="55">
        <v>41</v>
      </c>
      <c r="C26" s="88">
        <v>222</v>
      </c>
      <c r="D26" s="88">
        <f t="shared" si="1"/>
        <v>-181</v>
      </c>
      <c r="E26" s="96">
        <v>7</v>
      </c>
      <c r="F26" s="59">
        <v>4673</v>
      </c>
    </row>
    <row r="27" spans="1:6" ht="30.75">
      <c r="A27" s="94" t="s">
        <v>285</v>
      </c>
      <c r="B27" s="55">
        <v>28</v>
      </c>
      <c r="C27" s="88">
        <v>5</v>
      </c>
      <c r="D27" s="88">
        <f t="shared" si="1"/>
        <v>23</v>
      </c>
      <c r="E27" s="88">
        <v>0</v>
      </c>
      <c r="F27" s="98" t="s">
        <v>39</v>
      </c>
    </row>
    <row r="28" spans="1:6" ht="15">
      <c r="A28" s="94" t="s">
        <v>318</v>
      </c>
      <c r="B28" s="55">
        <v>22</v>
      </c>
      <c r="C28" s="88">
        <v>23</v>
      </c>
      <c r="D28" s="88">
        <f t="shared" si="1"/>
        <v>-1</v>
      </c>
      <c r="E28" s="96">
        <v>7</v>
      </c>
      <c r="F28" s="59">
        <v>5060.43</v>
      </c>
    </row>
    <row r="29" spans="1:6" ht="15">
      <c r="A29" s="94" t="s">
        <v>286</v>
      </c>
      <c r="B29" s="55">
        <v>22</v>
      </c>
      <c r="C29" s="88">
        <v>42</v>
      </c>
      <c r="D29" s="88">
        <f t="shared" si="1"/>
        <v>-20</v>
      </c>
      <c r="E29" s="96">
        <v>2</v>
      </c>
      <c r="F29" s="59">
        <v>4311.5</v>
      </c>
    </row>
    <row r="30" spans="1:6" ht="30.75">
      <c r="A30" s="94" t="s">
        <v>119</v>
      </c>
      <c r="B30" s="55">
        <v>22</v>
      </c>
      <c r="C30" s="88">
        <v>35</v>
      </c>
      <c r="D30" s="88">
        <f t="shared" si="1"/>
        <v>-13</v>
      </c>
      <c r="E30" s="96">
        <v>12</v>
      </c>
      <c r="F30" s="59">
        <v>3775.58</v>
      </c>
    </row>
    <row r="31" spans="1:6" ht="15">
      <c r="A31" s="94" t="s">
        <v>319</v>
      </c>
      <c r="B31" s="55">
        <v>22</v>
      </c>
      <c r="C31" s="88">
        <v>27</v>
      </c>
      <c r="D31" s="88">
        <f t="shared" si="1"/>
        <v>-5</v>
      </c>
      <c r="E31" s="96">
        <v>8</v>
      </c>
      <c r="F31" s="59">
        <v>4150.89</v>
      </c>
    </row>
    <row r="32" spans="1:6" ht="15">
      <c r="A32" s="94" t="s">
        <v>320</v>
      </c>
      <c r="B32" s="55">
        <v>21</v>
      </c>
      <c r="C32" s="88">
        <v>90</v>
      </c>
      <c r="D32" s="88">
        <f t="shared" si="1"/>
        <v>-69</v>
      </c>
      <c r="E32" s="96">
        <v>6</v>
      </c>
      <c r="F32" s="59">
        <v>5469.67</v>
      </c>
    </row>
    <row r="33" spans="1:6" ht="15">
      <c r="A33" s="166" t="s">
        <v>1</v>
      </c>
      <c r="B33" s="166"/>
      <c r="C33" s="166"/>
      <c r="D33" s="166"/>
      <c r="E33" s="166"/>
      <c r="F33" s="166"/>
    </row>
    <row r="34" spans="1:6" ht="15">
      <c r="A34" s="95" t="s">
        <v>47</v>
      </c>
      <c r="B34" s="55">
        <v>240</v>
      </c>
      <c r="C34" s="88">
        <v>475</v>
      </c>
      <c r="D34" s="88">
        <f>B34-C34</f>
        <v>-235</v>
      </c>
      <c r="E34" s="96">
        <v>49</v>
      </c>
      <c r="F34" s="59">
        <v>4594</v>
      </c>
    </row>
    <row r="35" spans="1:6" ht="15">
      <c r="A35" s="95" t="s">
        <v>75</v>
      </c>
      <c r="B35" s="55">
        <v>163</v>
      </c>
      <c r="C35" s="88">
        <v>210</v>
      </c>
      <c r="D35" s="88">
        <f aca="true" t="shared" si="2" ref="D35:D89">B35-C35</f>
        <v>-47</v>
      </c>
      <c r="E35" s="96">
        <v>18</v>
      </c>
      <c r="F35" s="59">
        <v>3811.78</v>
      </c>
    </row>
    <row r="36" spans="1:6" ht="15">
      <c r="A36" s="95" t="s">
        <v>76</v>
      </c>
      <c r="B36" s="55">
        <v>73</v>
      </c>
      <c r="C36" s="88">
        <v>174</v>
      </c>
      <c r="D36" s="88">
        <f t="shared" si="2"/>
        <v>-101</v>
      </c>
      <c r="E36" s="96">
        <v>31</v>
      </c>
      <c r="F36" s="59">
        <v>5775.16</v>
      </c>
    </row>
    <row r="37" spans="1:6" ht="15">
      <c r="A37" s="95" t="s">
        <v>287</v>
      </c>
      <c r="B37" s="55">
        <v>52</v>
      </c>
      <c r="C37" s="88">
        <v>40</v>
      </c>
      <c r="D37" s="88">
        <f t="shared" si="2"/>
        <v>12</v>
      </c>
      <c r="E37" s="96">
        <v>28</v>
      </c>
      <c r="F37" s="59">
        <v>3878.21</v>
      </c>
    </row>
    <row r="38" spans="1:6" ht="15">
      <c r="A38" s="95" t="s">
        <v>59</v>
      </c>
      <c r="B38" s="55">
        <v>41</v>
      </c>
      <c r="C38" s="88">
        <v>73</v>
      </c>
      <c r="D38" s="88">
        <f t="shared" si="2"/>
        <v>-32</v>
      </c>
      <c r="E38" s="88">
        <v>10</v>
      </c>
      <c r="F38" s="59">
        <v>3789.9</v>
      </c>
    </row>
    <row r="39" spans="1:6" ht="15">
      <c r="A39" s="95" t="s">
        <v>78</v>
      </c>
      <c r="B39" s="55">
        <v>39</v>
      </c>
      <c r="C39" s="88">
        <v>57</v>
      </c>
      <c r="D39" s="88">
        <f t="shared" si="2"/>
        <v>-18</v>
      </c>
      <c r="E39" s="96">
        <v>10</v>
      </c>
      <c r="F39" s="59">
        <v>4022.3</v>
      </c>
    </row>
    <row r="40" spans="1:6" ht="15">
      <c r="A40" s="95" t="s">
        <v>79</v>
      </c>
      <c r="B40" s="55">
        <v>33</v>
      </c>
      <c r="C40" s="88">
        <v>52</v>
      </c>
      <c r="D40" s="88">
        <f t="shared" si="2"/>
        <v>-19</v>
      </c>
      <c r="E40" s="96">
        <v>8</v>
      </c>
      <c r="F40" s="59">
        <v>4346.12</v>
      </c>
    </row>
    <row r="41" spans="1:6" ht="15">
      <c r="A41" s="95" t="s">
        <v>77</v>
      </c>
      <c r="B41" s="55">
        <v>31</v>
      </c>
      <c r="C41" s="88">
        <v>60</v>
      </c>
      <c r="D41" s="88">
        <f t="shared" si="2"/>
        <v>-29</v>
      </c>
      <c r="E41" s="96">
        <v>6</v>
      </c>
      <c r="F41" s="59">
        <v>8187.17</v>
      </c>
    </row>
    <row r="42" spans="1:6" ht="15">
      <c r="A42" s="95" t="s">
        <v>120</v>
      </c>
      <c r="B42" s="55">
        <v>30</v>
      </c>
      <c r="C42" s="88">
        <v>41</v>
      </c>
      <c r="D42" s="88">
        <f t="shared" si="2"/>
        <v>-11</v>
      </c>
      <c r="E42" s="96">
        <v>5</v>
      </c>
      <c r="F42" s="59">
        <v>3937.8</v>
      </c>
    </row>
    <row r="43" spans="1:6" ht="15">
      <c r="A43" s="95" t="s">
        <v>80</v>
      </c>
      <c r="B43" s="55">
        <v>26</v>
      </c>
      <c r="C43" s="88">
        <v>5</v>
      </c>
      <c r="D43" s="88">
        <f t="shared" si="2"/>
        <v>21</v>
      </c>
      <c r="E43" s="96">
        <v>11</v>
      </c>
      <c r="F43" s="59">
        <v>4611.91</v>
      </c>
    </row>
    <row r="44" spans="1:6" ht="15">
      <c r="A44" s="166" t="s">
        <v>0</v>
      </c>
      <c r="B44" s="166"/>
      <c r="C44" s="166"/>
      <c r="D44" s="166"/>
      <c r="E44" s="166"/>
      <c r="F44" s="166"/>
    </row>
    <row r="45" spans="1:6" ht="15">
      <c r="A45" s="94" t="s">
        <v>58</v>
      </c>
      <c r="B45" s="55">
        <v>149</v>
      </c>
      <c r="C45" s="88">
        <v>109</v>
      </c>
      <c r="D45" s="88">
        <f t="shared" si="2"/>
        <v>40</v>
      </c>
      <c r="E45" s="96">
        <v>42</v>
      </c>
      <c r="F45" s="59">
        <v>4466.31</v>
      </c>
    </row>
    <row r="46" spans="1:6" ht="15">
      <c r="A46" s="94" t="s">
        <v>61</v>
      </c>
      <c r="B46" s="55">
        <v>96</v>
      </c>
      <c r="C46" s="88">
        <v>186</v>
      </c>
      <c r="D46" s="88">
        <f t="shared" si="2"/>
        <v>-90</v>
      </c>
      <c r="E46" s="96">
        <v>13</v>
      </c>
      <c r="F46" s="59">
        <v>4033.23</v>
      </c>
    </row>
    <row r="47" spans="1:6" ht="15">
      <c r="A47" s="94" t="s">
        <v>95</v>
      </c>
      <c r="B47" s="97">
        <v>38</v>
      </c>
      <c r="C47" s="55">
        <v>93</v>
      </c>
      <c r="D47" s="88">
        <f t="shared" si="2"/>
        <v>-55</v>
      </c>
      <c r="E47" s="96">
        <v>8</v>
      </c>
      <c r="F47" s="59">
        <v>3832</v>
      </c>
    </row>
    <row r="48" spans="1:6" ht="15">
      <c r="A48" s="94" t="s">
        <v>121</v>
      </c>
      <c r="B48" s="55">
        <v>27</v>
      </c>
      <c r="C48" s="88">
        <v>80</v>
      </c>
      <c r="D48" s="88">
        <f t="shared" si="2"/>
        <v>-53</v>
      </c>
      <c r="E48" s="96">
        <v>9</v>
      </c>
      <c r="F48" s="59">
        <v>3701</v>
      </c>
    </row>
    <row r="49" spans="1:6" ht="15">
      <c r="A49" s="94" t="s">
        <v>97</v>
      </c>
      <c r="B49" s="97">
        <v>26</v>
      </c>
      <c r="C49" s="55">
        <v>55</v>
      </c>
      <c r="D49" s="88">
        <f t="shared" si="2"/>
        <v>-29</v>
      </c>
      <c r="E49" s="96">
        <v>2</v>
      </c>
      <c r="F49" s="59">
        <v>3861.5</v>
      </c>
    </row>
    <row r="50" spans="1:6" ht="15">
      <c r="A50" s="94" t="s">
        <v>321</v>
      </c>
      <c r="B50" s="97">
        <v>24</v>
      </c>
      <c r="C50" s="55">
        <v>68</v>
      </c>
      <c r="D50" s="88">
        <f t="shared" si="2"/>
        <v>-44</v>
      </c>
      <c r="E50" s="96">
        <v>7</v>
      </c>
      <c r="F50" s="59">
        <v>4426.43</v>
      </c>
    </row>
    <row r="51" spans="1:6" ht="15">
      <c r="A51" s="94" t="s">
        <v>96</v>
      </c>
      <c r="B51" s="97">
        <v>22</v>
      </c>
      <c r="C51" s="55">
        <v>32</v>
      </c>
      <c r="D51" s="88">
        <f t="shared" si="2"/>
        <v>-10</v>
      </c>
      <c r="E51" s="96">
        <v>7</v>
      </c>
      <c r="F51" s="59">
        <v>4226.43</v>
      </c>
    </row>
    <row r="52" spans="1:6" ht="30.75">
      <c r="A52" s="94" t="s">
        <v>98</v>
      </c>
      <c r="B52" s="97">
        <v>15</v>
      </c>
      <c r="C52" s="55">
        <v>72</v>
      </c>
      <c r="D52" s="88">
        <f t="shared" si="2"/>
        <v>-57</v>
      </c>
      <c r="E52" s="96">
        <v>0</v>
      </c>
      <c r="F52" s="98" t="s">
        <v>39</v>
      </c>
    </row>
    <row r="53" spans="1:6" ht="15">
      <c r="A53" s="166" t="s">
        <v>4</v>
      </c>
      <c r="B53" s="166"/>
      <c r="C53" s="166"/>
      <c r="D53" s="166"/>
      <c r="E53" s="166"/>
      <c r="F53" s="166"/>
    </row>
    <row r="54" spans="1:6" ht="15">
      <c r="A54" s="94" t="s">
        <v>85</v>
      </c>
      <c r="B54" s="55">
        <v>449</v>
      </c>
      <c r="C54" s="55">
        <v>630</v>
      </c>
      <c r="D54" s="88">
        <f t="shared" si="2"/>
        <v>-181</v>
      </c>
      <c r="E54" s="96">
        <v>134</v>
      </c>
      <c r="F54" s="59">
        <v>3846.66</v>
      </c>
    </row>
    <row r="55" spans="1:6" ht="15">
      <c r="A55" s="94" t="s">
        <v>45</v>
      </c>
      <c r="B55" s="55">
        <v>312</v>
      </c>
      <c r="C55" s="88">
        <v>284</v>
      </c>
      <c r="D55" s="88">
        <f t="shared" si="2"/>
        <v>28</v>
      </c>
      <c r="E55" s="96">
        <v>106</v>
      </c>
      <c r="F55" s="59">
        <v>3981.32</v>
      </c>
    </row>
    <row r="56" spans="1:6" ht="15">
      <c r="A56" s="94" t="s">
        <v>46</v>
      </c>
      <c r="B56" s="55">
        <v>291</v>
      </c>
      <c r="C56" s="88">
        <v>266</v>
      </c>
      <c r="D56" s="88">
        <f t="shared" si="2"/>
        <v>25</v>
      </c>
      <c r="E56" s="96">
        <v>109</v>
      </c>
      <c r="F56" s="59">
        <v>4274.31</v>
      </c>
    </row>
    <row r="57" spans="1:6" ht="15">
      <c r="A57" s="94" t="s">
        <v>109</v>
      </c>
      <c r="B57" s="55">
        <v>278</v>
      </c>
      <c r="C57" s="88">
        <v>302</v>
      </c>
      <c r="D57" s="88">
        <f t="shared" si="2"/>
        <v>-24</v>
      </c>
      <c r="E57" s="96">
        <v>77</v>
      </c>
      <c r="F57" s="59">
        <v>3848.7</v>
      </c>
    </row>
    <row r="58" spans="1:6" ht="15">
      <c r="A58" s="94" t="s">
        <v>60</v>
      </c>
      <c r="B58" s="55">
        <v>223</v>
      </c>
      <c r="C58" s="88">
        <v>78</v>
      </c>
      <c r="D58" s="88">
        <f t="shared" si="2"/>
        <v>145</v>
      </c>
      <c r="E58" s="96">
        <v>126</v>
      </c>
      <c r="F58" s="59">
        <v>3845.66</v>
      </c>
    </row>
    <row r="59" spans="1:6" ht="15">
      <c r="A59" s="94" t="s">
        <v>87</v>
      </c>
      <c r="B59" s="55">
        <v>210</v>
      </c>
      <c r="C59" s="88">
        <v>463</v>
      </c>
      <c r="D59" s="88">
        <f t="shared" si="2"/>
        <v>-253</v>
      </c>
      <c r="E59" s="96">
        <v>52</v>
      </c>
      <c r="F59" s="59">
        <v>3940.15</v>
      </c>
    </row>
    <row r="60" spans="1:6" ht="15">
      <c r="A60" s="94" t="s">
        <v>122</v>
      </c>
      <c r="B60" s="55">
        <v>201</v>
      </c>
      <c r="C60" s="88">
        <v>10</v>
      </c>
      <c r="D60" s="88">
        <f t="shared" si="2"/>
        <v>191</v>
      </c>
      <c r="E60" s="96">
        <v>100</v>
      </c>
      <c r="F60" s="59">
        <v>4700</v>
      </c>
    </row>
    <row r="61" spans="1:6" ht="15">
      <c r="A61" s="94" t="s">
        <v>65</v>
      </c>
      <c r="B61" s="55">
        <v>101</v>
      </c>
      <c r="C61" s="88">
        <v>97</v>
      </c>
      <c r="D61" s="88">
        <f t="shared" si="2"/>
        <v>4</v>
      </c>
      <c r="E61" s="96">
        <v>35</v>
      </c>
      <c r="F61" s="59">
        <v>4058.14</v>
      </c>
    </row>
    <row r="62" spans="1:6" ht="46.5">
      <c r="A62" s="94" t="s">
        <v>113</v>
      </c>
      <c r="B62" s="55">
        <v>79</v>
      </c>
      <c r="C62" s="88">
        <v>104</v>
      </c>
      <c r="D62" s="88">
        <f t="shared" si="2"/>
        <v>-25</v>
      </c>
      <c r="E62" s="96">
        <v>10</v>
      </c>
      <c r="F62" s="59">
        <v>3878.5</v>
      </c>
    </row>
    <row r="63" spans="1:6" ht="15">
      <c r="A63" s="94" t="s">
        <v>99</v>
      </c>
      <c r="B63" s="55">
        <v>65</v>
      </c>
      <c r="C63" s="88">
        <v>76</v>
      </c>
      <c r="D63" s="88">
        <f t="shared" si="2"/>
        <v>-11</v>
      </c>
      <c r="E63" s="96">
        <v>7</v>
      </c>
      <c r="F63" s="59">
        <v>3836</v>
      </c>
    </row>
    <row r="64" spans="1:6" ht="15">
      <c r="A64" s="94" t="s">
        <v>322</v>
      </c>
      <c r="B64" s="55">
        <v>50</v>
      </c>
      <c r="C64" s="88">
        <v>52</v>
      </c>
      <c r="D64" s="88">
        <f t="shared" si="2"/>
        <v>-2</v>
      </c>
      <c r="E64" s="96">
        <v>11</v>
      </c>
      <c r="F64" s="59">
        <v>3726.09</v>
      </c>
    </row>
    <row r="65" spans="1:6" ht="15">
      <c r="A65" s="94" t="s">
        <v>123</v>
      </c>
      <c r="B65" s="55">
        <v>46</v>
      </c>
      <c r="C65" s="88">
        <v>139</v>
      </c>
      <c r="D65" s="88">
        <f t="shared" si="2"/>
        <v>-93</v>
      </c>
      <c r="E65" s="96">
        <v>27</v>
      </c>
      <c r="F65" s="59">
        <v>3881.63</v>
      </c>
    </row>
    <row r="66" spans="1:6" ht="15">
      <c r="A66" s="166" t="s">
        <v>29</v>
      </c>
      <c r="B66" s="166"/>
      <c r="C66" s="166"/>
      <c r="D66" s="166"/>
      <c r="E66" s="166"/>
      <c r="F66" s="166"/>
    </row>
    <row r="67" spans="1:6" ht="15">
      <c r="A67" s="99" t="s">
        <v>100</v>
      </c>
      <c r="B67" s="55">
        <v>22</v>
      </c>
      <c r="C67" s="88">
        <v>15</v>
      </c>
      <c r="D67" s="88">
        <f t="shared" si="2"/>
        <v>7</v>
      </c>
      <c r="E67" s="88">
        <v>7</v>
      </c>
      <c r="F67" s="103">
        <v>3928.43</v>
      </c>
    </row>
    <row r="68" spans="1:6" ht="30.75">
      <c r="A68" s="99" t="s">
        <v>124</v>
      </c>
      <c r="B68" s="55">
        <v>17</v>
      </c>
      <c r="C68" s="88">
        <v>112</v>
      </c>
      <c r="D68" s="88">
        <f t="shared" si="2"/>
        <v>-95</v>
      </c>
      <c r="E68" s="88">
        <v>0</v>
      </c>
      <c r="F68" s="98" t="s">
        <v>39</v>
      </c>
    </row>
    <row r="69" spans="1:6" ht="15">
      <c r="A69" s="99" t="s">
        <v>323</v>
      </c>
      <c r="B69" s="55">
        <v>8</v>
      </c>
      <c r="C69" s="88">
        <v>7</v>
      </c>
      <c r="D69" s="88">
        <f t="shared" si="2"/>
        <v>1</v>
      </c>
      <c r="E69" s="88">
        <v>2</v>
      </c>
      <c r="F69" s="103">
        <v>4611.5</v>
      </c>
    </row>
    <row r="70" spans="1:6" ht="30.75">
      <c r="A70" s="99" t="s">
        <v>288</v>
      </c>
      <c r="B70" s="55">
        <v>7</v>
      </c>
      <c r="C70" s="88">
        <v>2</v>
      </c>
      <c r="D70" s="88">
        <f t="shared" si="2"/>
        <v>5</v>
      </c>
      <c r="E70" s="88">
        <v>4</v>
      </c>
      <c r="F70" s="103">
        <v>3724</v>
      </c>
    </row>
    <row r="71" spans="1:6" ht="15">
      <c r="A71" s="99" t="s">
        <v>324</v>
      </c>
      <c r="B71" s="55">
        <v>7</v>
      </c>
      <c r="C71" s="88">
        <v>3</v>
      </c>
      <c r="D71" s="88">
        <f t="shared" si="2"/>
        <v>4</v>
      </c>
      <c r="E71" s="88">
        <v>4</v>
      </c>
      <c r="F71" s="103">
        <v>3723</v>
      </c>
    </row>
    <row r="72" spans="1:6" ht="15">
      <c r="A72" s="166" t="s">
        <v>5</v>
      </c>
      <c r="B72" s="166"/>
      <c r="C72" s="166"/>
      <c r="D72" s="166"/>
      <c r="E72" s="166"/>
      <c r="F72" s="166"/>
    </row>
    <row r="73" spans="1:6" ht="15">
      <c r="A73" s="94" t="s">
        <v>53</v>
      </c>
      <c r="B73" s="55">
        <v>937</v>
      </c>
      <c r="C73" s="88">
        <v>142</v>
      </c>
      <c r="D73" s="88">
        <f t="shared" si="2"/>
        <v>795</v>
      </c>
      <c r="E73" s="96">
        <v>620</v>
      </c>
      <c r="F73" s="103">
        <v>5135.54</v>
      </c>
    </row>
    <row r="74" spans="1:6" ht="15">
      <c r="A74" s="94" t="s">
        <v>104</v>
      </c>
      <c r="B74" s="55">
        <v>287</v>
      </c>
      <c r="C74" s="88">
        <v>246</v>
      </c>
      <c r="D74" s="88">
        <f t="shared" si="2"/>
        <v>41</v>
      </c>
      <c r="E74" s="96">
        <v>155</v>
      </c>
      <c r="F74" s="103">
        <v>7038.71</v>
      </c>
    </row>
    <row r="75" spans="1:6" ht="15">
      <c r="A75" s="93" t="s">
        <v>49</v>
      </c>
      <c r="B75" s="55">
        <v>202</v>
      </c>
      <c r="C75" s="55">
        <v>91</v>
      </c>
      <c r="D75" s="88">
        <f t="shared" si="2"/>
        <v>111</v>
      </c>
      <c r="E75" s="96">
        <v>79</v>
      </c>
      <c r="F75" s="103">
        <v>5275.74</v>
      </c>
    </row>
    <row r="76" spans="1:6" ht="15">
      <c r="A76" s="93" t="s">
        <v>102</v>
      </c>
      <c r="B76" s="55">
        <v>156</v>
      </c>
      <c r="C76" s="55">
        <v>44</v>
      </c>
      <c r="D76" s="88">
        <f t="shared" si="2"/>
        <v>112</v>
      </c>
      <c r="E76" s="96">
        <v>44</v>
      </c>
      <c r="F76" s="103">
        <v>5758.64</v>
      </c>
    </row>
    <row r="77" spans="1:6" ht="30.75">
      <c r="A77" s="93" t="s">
        <v>56</v>
      </c>
      <c r="B77" s="55">
        <v>118</v>
      </c>
      <c r="C77" s="55">
        <v>30</v>
      </c>
      <c r="D77" s="88">
        <f t="shared" si="2"/>
        <v>88</v>
      </c>
      <c r="E77" s="96">
        <v>62</v>
      </c>
      <c r="F77" s="103">
        <v>4957.52</v>
      </c>
    </row>
    <row r="78" spans="1:6" ht="15">
      <c r="A78" s="93" t="s">
        <v>64</v>
      </c>
      <c r="B78" s="55">
        <v>112</v>
      </c>
      <c r="C78" s="55">
        <v>32</v>
      </c>
      <c r="D78" s="88">
        <f t="shared" si="2"/>
        <v>80</v>
      </c>
      <c r="E78" s="96">
        <v>50</v>
      </c>
      <c r="F78" s="103">
        <v>3947.32</v>
      </c>
    </row>
    <row r="79" spans="1:6" ht="15">
      <c r="A79" s="93" t="s">
        <v>101</v>
      </c>
      <c r="B79" s="55">
        <v>110</v>
      </c>
      <c r="C79" s="55">
        <v>65</v>
      </c>
      <c r="D79" s="88">
        <f t="shared" si="2"/>
        <v>45</v>
      </c>
      <c r="E79" s="96">
        <v>54</v>
      </c>
      <c r="F79" s="103">
        <v>4617.96</v>
      </c>
    </row>
    <row r="80" spans="1:6" ht="15">
      <c r="A80" s="93" t="s">
        <v>150</v>
      </c>
      <c r="B80" s="55">
        <v>104</v>
      </c>
      <c r="C80" s="55">
        <v>33</v>
      </c>
      <c r="D80" s="88">
        <f t="shared" si="2"/>
        <v>71</v>
      </c>
      <c r="E80" s="96">
        <v>70</v>
      </c>
      <c r="F80" s="103">
        <v>4001.15</v>
      </c>
    </row>
    <row r="81" spans="1:6" ht="15">
      <c r="A81" s="93" t="s">
        <v>112</v>
      </c>
      <c r="B81" s="55">
        <v>102</v>
      </c>
      <c r="C81" s="55">
        <v>46</v>
      </c>
      <c r="D81" s="88">
        <f t="shared" si="2"/>
        <v>56</v>
      </c>
      <c r="E81" s="96">
        <v>55</v>
      </c>
      <c r="F81" s="103">
        <v>6216.69</v>
      </c>
    </row>
    <row r="82" spans="1:6" ht="30.75">
      <c r="A82" s="93" t="s">
        <v>114</v>
      </c>
      <c r="B82" s="55">
        <v>99</v>
      </c>
      <c r="C82" s="55">
        <v>60</v>
      </c>
      <c r="D82" s="88">
        <f t="shared" si="2"/>
        <v>39</v>
      </c>
      <c r="E82" s="96">
        <v>46</v>
      </c>
      <c r="F82" s="103">
        <v>5339.55</v>
      </c>
    </row>
    <row r="83" spans="1:6" ht="15">
      <c r="A83" s="93" t="s">
        <v>116</v>
      </c>
      <c r="B83" s="55">
        <v>97</v>
      </c>
      <c r="C83" s="55">
        <v>8</v>
      </c>
      <c r="D83" s="88">
        <f t="shared" si="2"/>
        <v>89</v>
      </c>
      <c r="E83" s="96">
        <v>7</v>
      </c>
      <c r="F83" s="103">
        <v>6054.43</v>
      </c>
    </row>
    <row r="84" spans="1:6" ht="30.75">
      <c r="A84" s="93" t="s">
        <v>298</v>
      </c>
      <c r="B84" s="55">
        <v>82</v>
      </c>
      <c r="C84" s="55">
        <v>8</v>
      </c>
      <c r="D84" s="88">
        <f t="shared" si="2"/>
        <v>74</v>
      </c>
      <c r="E84" s="96">
        <v>49</v>
      </c>
      <c r="F84" s="103">
        <v>5704.45</v>
      </c>
    </row>
    <row r="85" spans="1:6" ht="15">
      <c r="A85" s="93" t="s">
        <v>103</v>
      </c>
      <c r="B85" s="55">
        <v>81</v>
      </c>
      <c r="C85" s="55">
        <v>69</v>
      </c>
      <c r="D85" s="88">
        <f t="shared" si="2"/>
        <v>12</v>
      </c>
      <c r="E85" s="96">
        <v>34</v>
      </c>
      <c r="F85" s="103">
        <v>4560.85</v>
      </c>
    </row>
    <row r="86" spans="1:6" ht="15">
      <c r="A86" s="93" t="s">
        <v>151</v>
      </c>
      <c r="B86" s="55">
        <v>74</v>
      </c>
      <c r="C86" s="55">
        <v>12</v>
      </c>
      <c r="D86" s="88">
        <f t="shared" si="2"/>
        <v>62</v>
      </c>
      <c r="E86" s="96">
        <v>55</v>
      </c>
      <c r="F86" s="103">
        <v>5686.93</v>
      </c>
    </row>
    <row r="87" spans="1:6" ht="15">
      <c r="A87" s="93" t="s">
        <v>115</v>
      </c>
      <c r="B87" s="55">
        <v>74</v>
      </c>
      <c r="C87" s="55">
        <v>76</v>
      </c>
      <c r="D87" s="88">
        <f t="shared" si="2"/>
        <v>-2</v>
      </c>
      <c r="E87" s="96">
        <v>37</v>
      </c>
      <c r="F87" s="103">
        <v>5037.32</v>
      </c>
    </row>
    <row r="88" spans="1:6" ht="15">
      <c r="A88" s="166" t="s">
        <v>6</v>
      </c>
      <c r="B88" s="166"/>
      <c r="C88" s="166"/>
      <c r="D88" s="166"/>
      <c r="E88" s="166"/>
      <c r="F88" s="166"/>
    </row>
    <row r="89" spans="1:6" ht="15">
      <c r="A89" s="99" t="s">
        <v>43</v>
      </c>
      <c r="B89" s="100">
        <v>1156</v>
      </c>
      <c r="C89" s="101">
        <v>477</v>
      </c>
      <c r="D89" s="88">
        <f t="shared" si="2"/>
        <v>679</v>
      </c>
      <c r="E89" s="96">
        <v>522</v>
      </c>
      <c r="F89" s="103">
        <v>5177.29</v>
      </c>
    </row>
    <row r="90" spans="1:6" ht="46.5">
      <c r="A90" s="99" t="s">
        <v>125</v>
      </c>
      <c r="B90" s="100">
        <v>921</v>
      </c>
      <c r="C90" s="100">
        <v>63</v>
      </c>
      <c r="D90" s="88">
        <f aca="true" t="shared" si="3" ref="D90:D116">B90-C90</f>
        <v>858</v>
      </c>
      <c r="E90" s="96">
        <v>633</v>
      </c>
      <c r="F90" s="103">
        <v>6814.53</v>
      </c>
    </row>
    <row r="91" spans="1:6" ht="15">
      <c r="A91" s="99" t="s">
        <v>67</v>
      </c>
      <c r="B91" s="100">
        <v>477</v>
      </c>
      <c r="C91" s="100">
        <v>100</v>
      </c>
      <c r="D91" s="88">
        <f t="shared" si="3"/>
        <v>377</v>
      </c>
      <c r="E91" s="96">
        <v>31</v>
      </c>
      <c r="F91" s="103">
        <v>5733.39</v>
      </c>
    </row>
    <row r="92" spans="1:6" ht="15">
      <c r="A92" s="99" t="s">
        <v>127</v>
      </c>
      <c r="B92" s="100">
        <v>129</v>
      </c>
      <c r="C92" s="100">
        <v>1</v>
      </c>
      <c r="D92" s="88">
        <f t="shared" si="3"/>
        <v>128</v>
      </c>
      <c r="E92" s="96">
        <v>129</v>
      </c>
      <c r="F92" s="103">
        <v>5105.78</v>
      </c>
    </row>
    <row r="93" spans="1:6" ht="15">
      <c r="A93" s="99" t="s">
        <v>297</v>
      </c>
      <c r="B93" s="100">
        <v>103</v>
      </c>
      <c r="C93" s="100">
        <v>126</v>
      </c>
      <c r="D93" s="88">
        <f t="shared" si="3"/>
        <v>-23</v>
      </c>
      <c r="E93" s="96">
        <v>24</v>
      </c>
      <c r="F93" s="103">
        <v>4208.63</v>
      </c>
    </row>
    <row r="94" spans="1:6" ht="15">
      <c r="A94" s="99" t="s">
        <v>68</v>
      </c>
      <c r="B94" s="100">
        <v>85</v>
      </c>
      <c r="C94" s="100">
        <v>18</v>
      </c>
      <c r="D94" s="88">
        <f t="shared" si="3"/>
        <v>67</v>
      </c>
      <c r="E94" s="96">
        <v>48</v>
      </c>
      <c r="F94" s="103">
        <v>5852.12</v>
      </c>
    </row>
    <row r="95" spans="1:6" ht="15">
      <c r="A95" s="99" t="s">
        <v>66</v>
      </c>
      <c r="B95" s="100">
        <v>82</v>
      </c>
      <c r="C95" s="100">
        <v>112</v>
      </c>
      <c r="D95" s="88">
        <f t="shared" si="3"/>
        <v>-30</v>
      </c>
      <c r="E95" s="96">
        <v>42</v>
      </c>
      <c r="F95" s="103">
        <v>6183.95</v>
      </c>
    </row>
    <row r="96" spans="1:6" ht="15">
      <c r="A96" s="99" t="s">
        <v>86</v>
      </c>
      <c r="B96" s="100">
        <v>80</v>
      </c>
      <c r="C96" s="100">
        <v>54</v>
      </c>
      <c r="D96" s="88">
        <f t="shared" si="3"/>
        <v>26</v>
      </c>
      <c r="E96" s="100">
        <v>16</v>
      </c>
      <c r="F96" s="103">
        <v>4757.25</v>
      </c>
    </row>
    <row r="97" spans="1:6" ht="15">
      <c r="A97" s="99" t="s">
        <v>88</v>
      </c>
      <c r="B97" s="100">
        <v>79</v>
      </c>
      <c r="C97" s="100">
        <v>72</v>
      </c>
      <c r="D97" s="88">
        <f t="shared" si="3"/>
        <v>7</v>
      </c>
      <c r="E97" s="96">
        <v>26</v>
      </c>
      <c r="F97" s="103">
        <v>5720.31</v>
      </c>
    </row>
    <row r="98" spans="1:6" ht="15">
      <c r="A98" s="99" t="s">
        <v>105</v>
      </c>
      <c r="B98" s="100">
        <v>52</v>
      </c>
      <c r="C98" s="100">
        <v>27</v>
      </c>
      <c r="D98" s="88">
        <f t="shared" si="3"/>
        <v>25</v>
      </c>
      <c r="E98" s="96">
        <v>14</v>
      </c>
      <c r="F98" s="103">
        <v>5383.5</v>
      </c>
    </row>
    <row r="99" spans="1:6" ht="15">
      <c r="A99" s="99" t="s">
        <v>290</v>
      </c>
      <c r="B99" s="100">
        <v>37</v>
      </c>
      <c r="C99" s="100">
        <v>23</v>
      </c>
      <c r="D99" s="88">
        <f t="shared" si="3"/>
        <v>14</v>
      </c>
      <c r="E99" s="96">
        <v>21</v>
      </c>
      <c r="F99" s="103">
        <v>5726.62</v>
      </c>
    </row>
    <row r="100" spans="1:6" ht="15">
      <c r="A100" s="99" t="s">
        <v>289</v>
      </c>
      <c r="B100" s="100">
        <v>37</v>
      </c>
      <c r="C100" s="100">
        <v>1</v>
      </c>
      <c r="D100" s="88">
        <f t="shared" si="3"/>
        <v>36</v>
      </c>
      <c r="E100" s="96">
        <v>36</v>
      </c>
      <c r="F100" s="103">
        <v>5716</v>
      </c>
    </row>
    <row r="101" spans="1:6" ht="15">
      <c r="A101" s="99" t="s">
        <v>126</v>
      </c>
      <c r="B101" s="100">
        <v>36</v>
      </c>
      <c r="C101" s="100">
        <v>6</v>
      </c>
      <c r="D101" s="88">
        <f t="shared" si="3"/>
        <v>30</v>
      </c>
      <c r="E101" s="96">
        <v>3</v>
      </c>
      <c r="F101" s="103">
        <v>5148.67</v>
      </c>
    </row>
    <row r="102" spans="1:6" ht="15">
      <c r="A102" s="99" t="s">
        <v>291</v>
      </c>
      <c r="B102" s="100">
        <v>35</v>
      </c>
      <c r="C102" s="100">
        <v>15</v>
      </c>
      <c r="D102" s="88">
        <f t="shared" si="3"/>
        <v>20</v>
      </c>
      <c r="E102" s="96">
        <v>17</v>
      </c>
      <c r="F102" s="103">
        <v>4917.76</v>
      </c>
    </row>
    <row r="103" spans="1:6" ht="15">
      <c r="A103" s="166" t="s">
        <v>3</v>
      </c>
      <c r="B103" s="166"/>
      <c r="C103" s="166"/>
      <c r="D103" s="166"/>
      <c r="E103" s="166"/>
      <c r="F103" s="166"/>
    </row>
    <row r="104" spans="1:6" ht="15">
      <c r="A104" s="99" t="s">
        <v>44</v>
      </c>
      <c r="B104" s="100">
        <v>309</v>
      </c>
      <c r="C104" s="101">
        <v>365</v>
      </c>
      <c r="D104" s="88">
        <f t="shared" si="3"/>
        <v>-56</v>
      </c>
      <c r="E104" s="96">
        <v>60</v>
      </c>
      <c r="F104" s="103">
        <v>4415.47</v>
      </c>
    </row>
    <row r="105" spans="1:6" ht="15">
      <c r="A105" s="99" t="s">
        <v>48</v>
      </c>
      <c r="B105" s="100">
        <v>263</v>
      </c>
      <c r="C105" s="101">
        <v>193</v>
      </c>
      <c r="D105" s="88">
        <f t="shared" si="3"/>
        <v>70</v>
      </c>
      <c r="E105" s="96">
        <v>90</v>
      </c>
      <c r="F105" s="103">
        <v>3920.96</v>
      </c>
    </row>
    <row r="106" spans="1:6" ht="15">
      <c r="A106" s="99" t="s">
        <v>50</v>
      </c>
      <c r="B106" s="100">
        <v>211</v>
      </c>
      <c r="C106" s="101">
        <v>88</v>
      </c>
      <c r="D106" s="88">
        <f t="shared" si="3"/>
        <v>123</v>
      </c>
      <c r="E106" s="96">
        <v>92</v>
      </c>
      <c r="F106" s="103">
        <v>5040.64</v>
      </c>
    </row>
    <row r="107" spans="1:6" ht="15">
      <c r="A107" s="99" t="s">
        <v>54</v>
      </c>
      <c r="B107" s="100">
        <v>190</v>
      </c>
      <c r="C107" s="101">
        <v>70</v>
      </c>
      <c r="D107" s="88">
        <f t="shared" si="3"/>
        <v>120</v>
      </c>
      <c r="E107" s="96">
        <v>81</v>
      </c>
      <c r="F107" s="103">
        <v>3748.81</v>
      </c>
    </row>
    <row r="108" spans="1:6" ht="15">
      <c r="A108" s="99" t="s">
        <v>51</v>
      </c>
      <c r="B108" s="100">
        <v>149</v>
      </c>
      <c r="C108" s="101">
        <v>159</v>
      </c>
      <c r="D108" s="88">
        <f t="shared" si="3"/>
        <v>-10</v>
      </c>
      <c r="E108" s="96">
        <v>9</v>
      </c>
      <c r="F108" s="103">
        <v>4472.33</v>
      </c>
    </row>
    <row r="109" spans="1:6" ht="15">
      <c r="A109" s="99" t="s">
        <v>70</v>
      </c>
      <c r="B109" s="100">
        <v>114</v>
      </c>
      <c r="C109" s="101">
        <v>25</v>
      </c>
      <c r="D109" s="88">
        <f t="shared" si="3"/>
        <v>89</v>
      </c>
      <c r="E109" s="96">
        <v>57</v>
      </c>
      <c r="F109" s="103">
        <v>4345.27</v>
      </c>
    </row>
    <row r="110" spans="1:6" ht="15">
      <c r="A110" s="99" t="s">
        <v>55</v>
      </c>
      <c r="B110" s="100">
        <v>110</v>
      </c>
      <c r="C110" s="101">
        <v>46</v>
      </c>
      <c r="D110" s="88">
        <f t="shared" si="3"/>
        <v>64</v>
      </c>
      <c r="E110" s="96">
        <v>18</v>
      </c>
      <c r="F110" s="103">
        <v>4423.83</v>
      </c>
    </row>
    <row r="111" spans="1:6" ht="15">
      <c r="A111" s="99" t="s">
        <v>72</v>
      </c>
      <c r="B111" s="100">
        <v>83</v>
      </c>
      <c r="C111" s="101">
        <v>63</v>
      </c>
      <c r="D111" s="88">
        <f t="shared" si="3"/>
        <v>20</v>
      </c>
      <c r="E111" s="96">
        <v>27</v>
      </c>
      <c r="F111" s="103">
        <v>4200.33</v>
      </c>
    </row>
    <row r="112" spans="1:6" ht="15">
      <c r="A112" s="99" t="s">
        <v>63</v>
      </c>
      <c r="B112" s="100">
        <v>71</v>
      </c>
      <c r="C112" s="101">
        <v>54</v>
      </c>
      <c r="D112" s="88">
        <f t="shared" si="3"/>
        <v>17</v>
      </c>
      <c r="E112" s="96">
        <v>19</v>
      </c>
      <c r="F112" s="103">
        <v>3870.52</v>
      </c>
    </row>
    <row r="113" spans="1:6" ht="15">
      <c r="A113" s="99" t="s">
        <v>329</v>
      </c>
      <c r="B113" s="100">
        <v>64</v>
      </c>
      <c r="C113" s="101">
        <v>13</v>
      </c>
      <c r="D113" s="88">
        <f t="shared" si="3"/>
        <v>51</v>
      </c>
      <c r="E113" s="96">
        <v>2</v>
      </c>
      <c r="F113" s="103">
        <v>5100</v>
      </c>
    </row>
    <row r="114" spans="1:6" ht="15">
      <c r="A114" s="99" t="s">
        <v>57</v>
      </c>
      <c r="B114" s="100">
        <v>63</v>
      </c>
      <c r="C114" s="101">
        <v>89</v>
      </c>
      <c r="D114" s="88">
        <f t="shared" si="3"/>
        <v>-26</v>
      </c>
      <c r="E114" s="96">
        <v>17</v>
      </c>
      <c r="F114" s="103">
        <v>4766.94</v>
      </c>
    </row>
    <row r="115" spans="1:6" ht="15">
      <c r="A115" s="99" t="s">
        <v>107</v>
      </c>
      <c r="B115" s="100">
        <v>53</v>
      </c>
      <c r="C115" s="101">
        <v>7</v>
      </c>
      <c r="D115" s="88">
        <f t="shared" si="3"/>
        <v>46</v>
      </c>
      <c r="E115" s="96">
        <v>36</v>
      </c>
      <c r="F115" s="103">
        <v>3770.75</v>
      </c>
    </row>
    <row r="116" spans="1:6" ht="15">
      <c r="A116" s="99" t="s">
        <v>106</v>
      </c>
      <c r="B116" s="100">
        <v>47</v>
      </c>
      <c r="C116" s="101">
        <v>31</v>
      </c>
      <c r="D116" s="88">
        <f t="shared" si="3"/>
        <v>16</v>
      </c>
      <c r="E116" s="100">
        <v>15</v>
      </c>
      <c r="F116" s="103">
        <v>4451.87</v>
      </c>
    </row>
  </sheetData>
  <sheetProtection/>
  <mergeCells count="19"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2:F2"/>
    <mergeCell ref="A72:F72"/>
    <mergeCell ref="A88:F88"/>
    <mergeCell ref="A103:F103"/>
    <mergeCell ref="A9:F9"/>
    <mergeCell ref="A21:F21"/>
    <mergeCell ref="A33:F33"/>
    <mergeCell ref="A44:F44"/>
    <mergeCell ref="A53:F53"/>
    <mergeCell ref="A66:F66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  <rowBreaks count="2" manualBreakCount="2">
    <brk id="43" max="5" man="1"/>
    <brk id="8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4"/>
  <sheetViews>
    <sheetView view="pageBreakPreview" zoomScale="95" zoomScaleSheetLayoutView="95" zoomScalePageLayoutView="0" workbookViewId="0" topLeftCell="A1">
      <selection activeCell="B52" sqref="B52"/>
    </sheetView>
  </sheetViews>
  <sheetFormatPr defaultColWidth="10.28125" defaultRowHeight="15"/>
  <cols>
    <col min="1" max="1" width="4.57421875" style="81" customWidth="1"/>
    <col min="2" max="2" width="66.57421875" style="82" customWidth="1"/>
    <col min="3" max="3" width="19.7109375" style="83" customWidth="1"/>
    <col min="4" max="250" width="9.140625" style="81" customWidth="1"/>
    <col min="251" max="251" width="4.28125" style="81" customWidth="1"/>
    <col min="252" max="252" width="31.140625" style="81" customWidth="1"/>
    <col min="253" max="255" width="10.00390625" style="81" customWidth="1"/>
    <col min="256" max="16384" width="10.28125" style="81" customWidth="1"/>
  </cols>
  <sheetData>
    <row r="1" spans="1:256" ht="34.5" customHeight="1">
      <c r="A1" s="170" t="s">
        <v>300</v>
      </c>
      <c r="B1" s="170"/>
      <c r="C1" s="17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2:256" ht="19.5" customHeight="1">
      <c r="B2" s="170" t="s">
        <v>81</v>
      </c>
      <c r="C2" s="17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ht="2.25" customHeight="1"/>
    <row r="4" spans="1:3" ht="57.75" customHeight="1">
      <c r="A4" s="84" t="s">
        <v>42</v>
      </c>
      <c r="B4" s="85" t="s">
        <v>145</v>
      </c>
      <c r="C4" s="86" t="s">
        <v>82</v>
      </c>
    </row>
    <row r="5" spans="1:256" ht="15">
      <c r="A5" s="91">
        <v>1</v>
      </c>
      <c r="B5" s="87" t="s">
        <v>128</v>
      </c>
      <c r="C5" s="88">
        <v>48000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5">
      <c r="A6" s="91">
        <v>2</v>
      </c>
      <c r="B6" s="87" t="s">
        <v>267</v>
      </c>
      <c r="C6" s="88">
        <v>37230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ht="15">
      <c r="A7" s="91">
        <v>3</v>
      </c>
      <c r="B7" s="87" t="s">
        <v>268</v>
      </c>
      <c r="C7" s="88">
        <v>20000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ht="15">
      <c r="A8" s="91">
        <v>4</v>
      </c>
      <c r="B8" s="87" t="s">
        <v>301</v>
      </c>
      <c r="C8" s="88">
        <v>20000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ht="15">
      <c r="A9" s="91">
        <v>5</v>
      </c>
      <c r="B9" s="87" t="s">
        <v>270</v>
      </c>
      <c r="C9" s="88">
        <v>13500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ht="30.75">
      <c r="A10" s="91">
        <v>6</v>
      </c>
      <c r="B10" s="87" t="s">
        <v>130</v>
      </c>
      <c r="C10" s="88">
        <v>12000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ht="15">
      <c r="A11" s="91">
        <v>7</v>
      </c>
      <c r="B11" s="87" t="s">
        <v>302</v>
      </c>
      <c r="C11" s="88">
        <v>11500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ht="15">
      <c r="A12" s="91">
        <v>8</v>
      </c>
      <c r="B12" s="87" t="s">
        <v>303</v>
      </c>
      <c r="C12" s="88">
        <v>11283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ht="15">
      <c r="A13" s="91">
        <v>9</v>
      </c>
      <c r="B13" s="87" t="s">
        <v>269</v>
      </c>
      <c r="C13" s="88">
        <v>11258.5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ht="15">
      <c r="A14" s="91">
        <v>10</v>
      </c>
      <c r="B14" s="87" t="s">
        <v>278</v>
      </c>
      <c r="C14" s="88">
        <v>11000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ht="15">
      <c r="A15" s="91">
        <v>11</v>
      </c>
      <c r="B15" s="87" t="s">
        <v>304</v>
      </c>
      <c r="C15" s="88">
        <v>10890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ht="15">
      <c r="A16" s="91">
        <v>12</v>
      </c>
      <c r="B16" s="87" t="s">
        <v>129</v>
      </c>
      <c r="C16" s="88">
        <v>10853.25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ht="15">
      <c r="A17" s="91">
        <v>13</v>
      </c>
      <c r="B17" s="87" t="s">
        <v>273</v>
      </c>
      <c r="C17" s="88">
        <v>10375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ht="15">
      <c r="A18" s="91">
        <v>14</v>
      </c>
      <c r="B18" s="87" t="s">
        <v>132</v>
      </c>
      <c r="C18" s="88">
        <v>10153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ht="15">
      <c r="A19" s="91">
        <v>15</v>
      </c>
      <c r="B19" s="87" t="s">
        <v>133</v>
      </c>
      <c r="C19" s="88">
        <v>10000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15">
      <c r="A20" s="91">
        <v>16</v>
      </c>
      <c r="B20" s="87" t="s">
        <v>83</v>
      </c>
      <c r="C20" s="88">
        <v>10000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15">
      <c r="A21" s="91">
        <v>17</v>
      </c>
      <c r="B21" s="87" t="s">
        <v>274</v>
      </c>
      <c r="C21" s="88">
        <v>10000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5">
      <c r="A22" s="91">
        <v>18</v>
      </c>
      <c r="B22" s="87" t="s">
        <v>275</v>
      </c>
      <c r="C22" s="88">
        <v>10000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5">
      <c r="A23" s="91">
        <v>19</v>
      </c>
      <c r="B23" s="87" t="s">
        <v>276</v>
      </c>
      <c r="C23" s="88">
        <v>9800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15">
      <c r="A24" s="91">
        <v>20</v>
      </c>
      <c r="B24" s="87" t="s">
        <v>135</v>
      </c>
      <c r="C24" s="88">
        <v>9666.67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</row>
    <row r="25" spans="1:256" ht="30.75">
      <c r="A25" s="91">
        <v>21</v>
      </c>
      <c r="B25" s="87" t="s">
        <v>305</v>
      </c>
      <c r="C25" s="88">
        <v>9600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  <row r="26" spans="1:256" ht="15">
      <c r="A26" s="91">
        <v>22</v>
      </c>
      <c r="B26" s="87" t="s">
        <v>271</v>
      </c>
      <c r="C26" s="88">
        <v>9500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</row>
    <row r="27" spans="1:256" ht="15">
      <c r="A27" s="91">
        <v>23</v>
      </c>
      <c r="B27" s="87" t="s">
        <v>277</v>
      </c>
      <c r="C27" s="88">
        <v>9500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pans="1:256" ht="15">
      <c r="A28" s="91">
        <v>24</v>
      </c>
      <c r="B28" s="87" t="s">
        <v>306</v>
      </c>
      <c r="C28" s="88">
        <v>9221.8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</row>
    <row r="29" spans="1:256" ht="30.75">
      <c r="A29" s="91">
        <v>25</v>
      </c>
      <c r="B29" s="87" t="s">
        <v>307</v>
      </c>
      <c r="C29" s="88">
        <v>9041.67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</row>
    <row r="30" spans="1:256" ht="15">
      <c r="A30" s="91">
        <v>26</v>
      </c>
      <c r="B30" s="87" t="s">
        <v>279</v>
      </c>
      <c r="C30" s="88">
        <v>9000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</row>
    <row r="31" spans="1:256" ht="15">
      <c r="A31" s="91">
        <v>27</v>
      </c>
      <c r="B31" s="87" t="s">
        <v>136</v>
      </c>
      <c r="C31" s="88">
        <v>9000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</row>
    <row r="32" spans="1:256" ht="30.75">
      <c r="A32" s="91">
        <v>28</v>
      </c>
      <c r="B32" s="87" t="s">
        <v>134</v>
      </c>
      <c r="C32" s="88">
        <v>9000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</row>
    <row r="33" spans="1:256" ht="15">
      <c r="A33" s="91">
        <v>29</v>
      </c>
      <c r="B33" s="87" t="s">
        <v>131</v>
      </c>
      <c r="C33" s="88">
        <v>8770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</row>
    <row r="34" spans="1:3" ht="15">
      <c r="A34" s="91">
        <v>30</v>
      </c>
      <c r="B34" s="87" t="s">
        <v>280</v>
      </c>
      <c r="C34" s="89">
        <v>8636.36</v>
      </c>
    </row>
    <row r="35" spans="1:3" ht="15">
      <c r="A35" s="91">
        <v>31</v>
      </c>
      <c r="B35" s="87" t="s">
        <v>281</v>
      </c>
      <c r="C35" s="89">
        <v>8500</v>
      </c>
    </row>
    <row r="36" spans="1:3" ht="15">
      <c r="A36" s="91">
        <v>32</v>
      </c>
      <c r="B36" s="87" t="s">
        <v>143</v>
      </c>
      <c r="C36" s="89">
        <v>8450.74</v>
      </c>
    </row>
    <row r="37" spans="1:3" ht="15">
      <c r="A37" s="91">
        <v>33</v>
      </c>
      <c r="B37" s="87" t="s">
        <v>272</v>
      </c>
      <c r="C37" s="89">
        <v>8187.17</v>
      </c>
    </row>
    <row r="38" spans="1:3" ht="15">
      <c r="A38" s="91">
        <v>34</v>
      </c>
      <c r="B38" s="87" t="s">
        <v>282</v>
      </c>
      <c r="C38" s="89">
        <v>8150</v>
      </c>
    </row>
    <row r="39" spans="1:3" ht="15">
      <c r="A39" s="91">
        <v>35</v>
      </c>
      <c r="B39" s="87" t="s">
        <v>283</v>
      </c>
      <c r="C39" s="89">
        <v>8130</v>
      </c>
    </row>
    <row r="40" spans="1:3" ht="15">
      <c r="A40" s="91">
        <v>36</v>
      </c>
      <c r="B40" s="87" t="s">
        <v>141</v>
      </c>
      <c r="C40" s="89">
        <v>8125</v>
      </c>
    </row>
    <row r="41" spans="1:3" ht="15">
      <c r="A41" s="91">
        <v>37</v>
      </c>
      <c r="B41" s="87" t="s">
        <v>308</v>
      </c>
      <c r="C41" s="89">
        <v>8000</v>
      </c>
    </row>
    <row r="42" spans="1:3" ht="15">
      <c r="A42" s="91">
        <v>38</v>
      </c>
      <c r="B42" s="87" t="s">
        <v>284</v>
      </c>
      <c r="C42" s="89">
        <v>8000</v>
      </c>
    </row>
    <row r="43" spans="1:3" ht="15">
      <c r="A43" s="91">
        <v>39</v>
      </c>
      <c r="B43" s="87" t="s">
        <v>309</v>
      </c>
      <c r="C43" s="89">
        <v>8000</v>
      </c>
    </row>
    <row r="44" spans="1:3" ht="15">
      <c r="A44" s="91">
        <v>40</v>
      </c>
      <c r="B44" s="87" t="s">
        <v>310</v>
      </c>
      <c r="C44" s="89">
        <v>8000</v>
      </c>
    </row>
    <row r="45" spans="1:3" ht="15">
      <c r="A45" s="91">
        <v>41</v>
      </c>
      <c r="B45" s="87" t="s">
        <v>311</v>
      </c>
      <c r="C45" s="89">
        <v>8000</v>
      </c>
    </row>
    <row r="46" spans="1:3" ht="15">
      <c r="A46" s="91">
        <v>42</v>
      </c>
      <c r="B46" s="87" t="s">
        <v>312</v>
      </c>
      <c r="C46" s="89">
        <v>8000</v>
      </c>
    </row>
    <row r="47" spans="1:3" ht="15">
      <c r="A47" s="91">
        <v>43</v>
      </c>
      <c r="B47" s="87" t="s">
        <v>138</v>
      </c>
      <c r="C47" s="89">
        <v>8000</v>
      </c>
    </row>
    <row r="48" spans="1:3" ht="15">
      <c r="A48" s="91">
        <v>44</v>
      </c>
      <c r="B48" s="87" t="s">
        <v>139</v>
      </c>
      <c r="C48" s="89">
        <v>8000</v>
      </c>
    </row>
    <row r="49" spans="1:3" ht="15">
      <c r="A49" s="91">
        <v>45</v>
      </c>
      <c r="B49" s="87" t="s">
        <v>142</v>
      </c>
      <c r="C49" s="89">
        <v>8000</v>
      </c>
    </row>
    <row r="50" spans="1:3" ht="15">
      <c r="A50" s="91">
        <v>46</v>
      </c>
      <c r="B50" s="87" t="s">
        <v>140</v>
      </c>
      <c r="C50" s="89">
        <v>8000</v>
      </c>
    </row>
    <row r="51" spans="1:3" ht="15">
      <c r="A51" s="91">
        <v>47</v>
      </c>
      <c r="B51" s="87" t="s">
        <v>137</v>
      </c>
      <c r="C51" s="89">
        <v>8000</v>
      </c>
    </row>
    <row r="52" spans="1:3" ht="15">
      <c r="A52" s="91">
        <v>48</v>
      </c>
      <c r="B52" s="87" t="s">
        <v>313</v>
      </c>
      <c r="C52" s="89">
        <v>7922.57</v>
      </c>
    </row>
    <row r="53" spans="1:3" ht="15">
      <c r="A53" s="91">
        <v>49</v>
      </c>
      <c r="B53" s="87" t="s">
        <v>314</v>
      </c>
      <c r="C53" s="89">
        <v>7800</v>
      </c>
    </row>
    <row r="54" spans="1:3" ht="15">
      <c r="A54" s="91">
        <v>50</v>
      </c>
      <c r="B54" s="87" t="s">
        <v>315</v>
      </c>
      <c r="C54" s="89">
        <v>7800</v>
      </c>
    </row>
  </sheetData>
  <sheetProtection/>
  <mergeCells count="2">
    <mergeCell ref="B2:C2"/>
    <mergeCell ref="A1:C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view="pageBreakPreview" zoomScale="90" zoomScaleNormal="80" zoomScaleSheetLayoutView="90" zoomScalePageLayoutView="0" workbookViewId="0" topLeftCell="A1">
      <selection activeCell="B6" sqref="B6"/>
    </sheetView>
  </sheetViews>
  <sheetFormatPr defaultColWidth="8.8515625" defaultRowHeight="15"/>
  <cols>
    <col min="1" max="1" width="41.00390625" style="117" customWidth="1"/>
    <col min="2" max="2" width="11.28125" style="5" customWidth="1"/>
    <col min="3" max="3" width="10.140625" style="35" customWidth="1"/>
    <col min="4" max="4" width="13.00390625" style="117" customWidth="1"/>
    <col min="5" max="5" width="9.8515625" style="35" customWidth="1"/>
    <col min="6" max="6" width="9.421875" style="35" customWidth="1"/>
    <col min="7" max="7" width="12.421875" style="117" customWidth="1"/>
    <col min="8" max="16384" width="8.8515625" style="35" customWidth="1"/>
  </cols>
  <sheetData>
    <row r="1" spans="1:7" s="30" customFormat="1" ht="22.5" customHeight="1">
      <c r="A1" s="171" t="s">
        <v>330</v>
      </c>
      <c r="B1" s="171"/>
      <c r="C1" s="171"/>
      <c r="D1" s="171"/>
      <c r="E1" s="171"/>
      <c r="F1" s="171"/>
      <c r="G1" s="171"/>
    </row>
    <row r="2" spans="1:7" s="30" customFormat="1" ht="19.5" customHeight="1">
      <c r="A2" s="172" t="s">
        <v>37</v>
      </c>
      <c r="B2" s="172"/>
      <c r="C2" s="172"/>
      <c r="D2" s="172"/>
      <c r="E2" s="172"/>
      <c r="F2" s="172"/>
      <c r="G2" s="172"/>
    </row>
    <row r="3" spans="1:7" s="32" customFormat="1" ht="13.5" customHeight="1">
      <c r="A3" s="112"/>
      <c r="B3" s="2"/>
      <c r="C3" s="31"/>
      <c r="D3" s="112"/>
      <c r="E3" s="31"/>
      <c r="F3" s="31"/>
      <c r="G3" s="120"/>
    </row>
    <row r="4" spans="1:7" s="3" customFormat="1" ht="39" customHeight="1">
      <c r="A4" s="173"/>
      <c r="B4" s="174" t="s">
        <v>337</v>
      </c>
      <c r="C4" s="174"/>
      <c r="D4" s="174"/>
      <c r="E4" s="174" t="s">
        <v>331</v>
      </c>
      <c r="F4" s="174"/>
      <c r="G4" s="174"/>
    </row>
    <row r="5" spans="1:7" s="3" customFormat="1" ht="48.75" customHeight="1">
      <c r="A5" s="173"/>
      <c r="B5" s="106" t="s">
        <v>30</v>
      </c>
      <c r="C5" s="106" t="s">
        <v>149</v>
      </c>
      <c r="D5" s="118" t="s">
        <v>31</v>
      </c>
      <c r="E5" s="106" t="s">
        <v>30</v>
      </c>
      <c r="F5" s="106" t="s">
        <v>149</v>
      </c>
      <c r="G5" s="16" t="s">
        <v>31</v>
      </c>
    </row>
    <row r="6" spans="1:7" s="32" customFormat="1" ht="24.75" customHeight="1">
      <c r="A6" s="113" t="s">
        <v>32</v>
      </c>
      <c r="B6" s="107">
        <v>24316</v>
      </c>
      <c r="C6" s="107">
        <v>19768</v>
      </c>
      <c r="D6" s="119">
        <f>ROUND(C6/B6*100,1)</f>
        <v>81.3</v>
      </c>
      <c r="E6" s="124">
        <v>18548</v>
      </c>
      <c r="F6" s="107">
        <v>15075</v>
      </c>
      <c r="G6" s="121">
        <f>ROUND(F6/E6*100,1)</f>
        <v>81.3</v>
      </c>
    </row>
    <row r="7" spans="1:7" s="33" customFormat="1" ht="24.75" customHeight="1">
      <c r="A7" s="16" t="s">
        <v>38</v>
      </c>
      <c r="B7" s="108">
        <f>SUM(B9:B27)</f>
        <v>20538</v>
      </c>
      <c r="C7" s="108">
        <f>SUM(C9:C27)</f>
        <v>17197</v>
      </c>
      <c r="D7" s="119">
        <f aca="true" t="shared" si="0" ref="D7:D27">ROUND(C7/B7*100,1)</f>
        <v>83.7</v>
      </c>
      <c r="E7" s="108">
        <f>SUM(E9:E27)</f>
        <v>16149</v>
      </c>
      <c r="F7" s="108">
        <f>SUM(F9:F27)</f>
        <v>13330</v>
      </c>
      <c r="G7" s="121">
        <f aca="true" t="shared" si="1" ref="G7:G27">ROUND(F7/E7*100,1)</f>
        <v>82.5</v>
      </c>
    </row>
    <row r="8" spans="1:7" s="33" customFormat="1" ht="27" customHeight="1">
      <c r="A8" s="114" t="s">
        <v>8</v>
      </c>
      <c r="B8" s="108"/>
      <c r="C8" s="34"/>
      <c r="D8" s="119"/>
      <c r="E8" s="111"/>
      <c r="F8" s="34"/>
      <c r="G8" s="121"/>
    </row>
    <row r="9" spans="1:7" ht="36.75" customHeight="1">
      <c r="A9" s="115" t="s">
        <v>9</v>
      </c>
      <c r="B9" s="109">
        <v>1223</v>
      </c>
      <c r="C9" s="46">
        <v>1027</v>
      </c>
      <c r="D9" s="122">
        <f t="shared" si="0"/>
        <v>84</v>
      </c>
      <c r="E9" s="109">
        <v>1043</v>
      </c>
      <c r="F9" s="46">
        <v>873</v>
      </c>
      <c r="G9" s="123">
        <f t="shared" si="1"/>
        <v>83.7</v>
      </c>
    </row>
    <row r="10" spans="1:7" ht="35.25" customHeight="1">
      <c r="A10" s="115" t="s">
        <v>10</v>
      </c>
      <c r="B10" s="109">
        <v>182</v>
      </c>
      <c r="C10" s="46">
        <v>197</v>
      </c>
      <c r="D10" s="122">
        <f t="shared" si="0"/>
        <v>108.2</v>
      </c>
      <c r="E10" s="109">
        <v>137</v>
      </c>
      <c r="F10" s="46">
        <v>160</v>
      </c>
      <c r="G10" s="123">
        <f t="shared" si="1"/>
        <v>116.8</v>
      </c>
    </row>
    <row r="11" spans="1:7" s="36" customFormat="1" ht="23.25" customHeight="1">
      <c r="A11" s="115" t="s">
        <v>11</v>
      </c>
      <c r="B11" s="109">
        <v>3725</v>
      </c>
      <c r="C11" s="46">
        <v>3488</v>
      </c>
      <c r="D11" s="122">
        <f t="shared" si="0"/>
        <v>93.6</v>
      </c>
      <c r="E11" s="109">
        <v>2867</v>
      </c>
      <c r="F11" s="46">
        <v>2685</v>
      </c>
      <c r="G11" s="123">
        <f t="shared" si="1"/>
        <v>93.7</v>
      </c>
    </row>
    <row r="12" spans="1:7" ht="39.75" customHeight="1">
      <c r="A12" s="115" t="s">
        <v>12</v>
      </c>
      <c r="B12" s="109">
        <v>271</v>
      </c>
      <c r="C12" s="46">
        <v>191</v>
      </c>
      <c r="D12" s="122">
        <f t="shared" si="0"/>
        <v>70.5</v>
      </c>
      <c r="E12" s="109">
        <v>203</v>
      </c>
      <c r="F12" s="46">
        <v>134</v>
      </c>
      <c r="G12" s="123">
        <f t="shared" si="1"/>
        <v>66</v>
      </c>
    </row>
    <row r="13" spans="1:7" ht="35.25" customHeight="1">
      <c r="A13" s="115" t="s">
        <v>13</v>
      </c>
      <c r="B13" s="109">
        <v>147</v>
      </c>
      <c r="C13" s="46">
        <v>120</v>
      </c>
      <c r="D13" s="122">
        <f t="shared" si="0"/>
        <v>81.6</v>
      </c>
      <c r="E13" s="109">
        <v>120</v>
      </c>
      <c r="F13" s="46">
        <v>93</v>
      </c>
      <c r="G13" s="123">
        <f t="shared" si="1"/>
        <v>77.5</v>
      </c>
    </row>
    <row r="14" spans="1:7" ht="23.25" customHeight="1">
      <c r="A14" s="115" t="s">
        <v>14</v>
      </c>
      <c r="B14" s="109">
        <v>1083</v>
      </c>
      <c r="C14" s="46">
        <v>991</v>
      </c>
      <c r="D14" s="122">
        <f t="shared" si="0"/>
        <v>91.5</v>
      </c>
      <c r="E14" s="109">
        <v>903</v>
      </c>
      <c r="F14" s="46">
        <v>812</v>
      </c>
      <c r="G14" s="123">
        <f t="shared" si="1"/>
        <v>89.9</v>
      </c>
    </row>
    <row r="15" spans="1:7" ht="37.5" customHeight="1">
      <c r="A15" s="115" t="s">
        <v>15</v>
      </c>
      <c r="B15" s="109">
        <v>3934</v>
      </c>
      <c r="C15" s="46">
        <v>3370</v>
      </c>
      <c r="D15" s="122">
        <f t="shared" si="0"/>
        <v>85.7</v>
      </c>
      <c r="E15" s="109">
        <v>3059</v>
      </c>
      <c r="F15" s="46">
        <v>2542</v>
      </c>
      <c r="G15" s="123">
        <f t="shared" si="1"/>
        <v>83.1</v>
      </c>
    </row>
    <row r="16" spans="1:7" ht="36" customHeight="1">
      <c r="A16" s="115" t="s">
        <v>16</v>
      </c>
      <c r="B16" s="109">
        <v>872</v>
      </c>
      <c r="C16" s="46">
        <v>789</v>
      </c>
      <c r="D16" s="122">
        <f t="shared" si="0"/>
        <v>90.5</v>
      </c>
      <c r="E16" s="109">
        <v>684</v>
      </c>
      <c r="F16" s="46">
        <v>612</v>
      </c>
      <c r="G16" s="123">
        <f t="shared" si="1"/>
        <v>89.5</v>
      </c>
    </row>
    <row r="17" spans="1:7" ht="34.5" customHeight="1">
      <c r="A17" s="115" t="s">
        <v>17</v>
      </c>
      <c r="B17" s="109">
        <v>629</v>
      </c>
      <c r="C17" s="46">
        <v>548</v>
      </c>
      <c r="D17" s="122">
        <f t="shared" si="0"/>
        <v>87.1</v>
      </c>
      <c r="E17" s="109">
        <v>471</v>
      </c>
      <c r="F17" s="46">
        <v>410</v>
      </c>
      <c r="G17" s="123">
        <f t="shared" si="1"/>
        <v>87</v>
      </c>
    </row>
    <row r="18" spans="1:7" ht="27" customHeight="1">
      <c r="A18" s="115" t="s">
        <v>18</v>
      </c>
      <c r="B18" s="109">
        <v>487</v>
      </c>
      <c r="C18" s="46">
        <v>395</v>
      </c>
      <c r="D18" s="122">
        <f t="shared" si="0"/>
        <v>81.1</v>
      </c>
      <c r="E18" s="109">
        <v>380</v>
      </c>
      <c r="F18" s="46">
        <v>293</v>
      </c>
      <c r="G18" s="123">
        <f t="shared" si="1"/>
        <v>77.1</v>
      </c>
    </row>
    <row r="19" spans="1:7" ht="27" customHeight="1">
      <c r="A19" s="115" t="s">
        <v>19</v>
      </c>
      <c r="B19" s="109">
        <v>838</v>
      </c>
      <c r="C19" s="46">
        <v>662</v>
      </c>
      <c r="D19" s="122">
        <f t="shared" si="0"/>
        <v>79</v>
      </c>
      <c r="E19" s="109">
        <v>649</v>
      </c>
      <c r="F19" s="46">
        <v>506</v>
      </c>
      <c r="G19" s="123">
        <f t="shared" si="1"/>
        <v>78</v>
      </c>
    </row>
    <row r="20" spans="1:7" ht="28.5" customHeight="1">
      <c r="A20" s="115" t="s">
        <v>20</v>
      </c>
      <c r="B20" s="109">
        <v>226</v>
      </c>
      <c r="C20" s="46">
        <v>179</v>
      </c>
      <c r="D20" s="122">
        <f t="shared" si="0"/>
        <v>79.2</v>
      </c>
      <c r="E20" s="109">
        <v>175</v>
      </c>
      <c r="F20" s="46">
        <v>147</v>
      </c>
      <c r="G20" s="123">
        <f t="shared" si="1"/>
        <v>84</v>
      </c>
    </row>
    <row r="21" spans="1:7" ht="39" customHeight="1">
      <c r="A21" s="115" t="s">
        <v>21</v>
      </c>
      <c r="B21" s="109">
        <v>848</v>
      </c>
      <c r="C21" s="46">
        <v>634</v>
      </c>
      <c r="D21" s="122">
        <f t="shared" si="0"/>
        <v>74.8</v>
      </c>
      <c r="E21" s="109">
        <v>663</v>
      </c>
      <c r="F21" s="46">
        <v>498</v>
      </c>
      <c r="G21" s="123">
        <f t="shared" si="1"/>
        <v>75.1</v>
      </c>
    </row>
    <row r="22" spans="1:7" ht="39.75" customHeight="1">
      <c r="A22" s="115" t="s">
        <v>22</v>
      </c>
      <c r="B22" s="109">
        <v>466</v>
      </c>
      <c r="C22" s="46">
        <v>407</v>
      </c>
      <c r="D22" s="122">
        <f t="shared" si="0"/>
        <v>87.3</v>
      </c>
      <c r="E22" s="109">
        <v>343</v>
      </c>
      <c r="F22" s="46">
        <v>323</v>
      </c>
      <c r="G22" s="123">
        <f t="shared" si="1"/>
        <v>94.2</v>
      </c>
    </row>
    <row r="23" spans="1:7" ht="37.5" customHeight="1">
      <c r="A23" s="115" t="s">
        <v>23</v>
      </c>
      <c r="B23" s="109">
        <v>3823</v>
      </c>
      <c r="C23" s="46">
        <v>2491</v>
      </c>
      <c r="D23" s="122">
        <f t="shared" si="0"/>
        <v>65.2</v>
      </c>
      <c r="E23" s="109">
        <v>2984</v>
      </c>
      <c r="F23" s="46">
        <v>1920</v>
      </c>
      <c r="G23" s="123">
        <f t="shared" si="1"/>
        <v>64.3</v>
      </c>
    </row>
    <row r="24" spans="1:7" ht="23.25" customHeight="1">
      <c r="A24" s="115" t="s">
        <v>24</v>
      </c>
      <c r="B24" s="109">
        <v>512</v>
      </c>
      <c r="C24" s="46">
        <v>547</v>
      </c>
      <c r="D24" s="122">
        <f t="shared" si="0"/>
        <v>106.8</v>
      </c>
      <c r="E24" s="109">
        <v>430</v>
      </c>
      <c r="F24" s="46">
        <v>432</v>
      </c>
      <c r="G24" s="123">
        <f t="shared" si="1"/>
        <v>100.5</v>
      </c>
    </row>
    <row r="25" spans="1:7" ht="36" customHeight="1">
      <c r="A25" s="115" t="s">
        <v>25</v>
      </c>
      <c r="B25" s="109">
        <v>831</v>
      </c>
      <c r="C25" s="46">
        <v>766</v>
      </c>
      <c r="D25" s="122">
        <f t="shared" si="0"/>
        <v>92.2</v>
      </c>
      <c r="E25" s="109">
        <v>666</v>
      </c>
      <c r="F25" s="46">
        <v>599</v>
      </c>
      <c r="G25" s="123">
        <f t="shared" si="1"/>
        <v>89.9</v>
      </c>
    </row>
    <row r="26" spans="1:7" ht="33" customHeight="1">
      <c r="A26" s="115" t="s">
        <v>26</v>
      </c>
      <c r="B26" s="109">
        <v>90</v>
      </c>
      <c r="C26" s="46">
        <v>139</v>
      </c>
      <c r="D26" s="122">
        <f t="shared" si="0"/>
        <v>154.4</v>
      </c>
      <c r="E26" s="109">
        <v>75</v>
      </c>
      <c r="F26" s="46">
        <v>109</v>
      </c>
      <c r="G26" s="123">
        <f t="shared" si="1"/>
        <v>145.3</v>
      </c>
    </row>
    <row r="27" spans="1:7" ht="24" customHeight="1">
      <c r="A27" s="115" t="s">
        <v>27</v>
      </c>
      <c r="B27" s="109">
        <v>351</v>
      </c>
      <c r="C27" s="46">
        <v>256</v>
      </c>
      <c r="D27" s="122">
        <f t="shared" si="0"/>
        <v>72.9</v>
      </c>
      <c r="E27" s="109">
        <v>297</v>
      </c>
      <c r="F27" s="46">
        <v>182</v>
      </c>
      <c r="G27" s="123">
        <f t="shared" si="1"/>
        <v>61.3</v>
      </c>
    </row>
    <row r="28" spans="1:6" ht="18">
      <c r="A28" s="116"/>
      <c r="B28" s="110"/>
      <c r="F28" s="39"/>
    </row>
    <row r="29" spans="1:6" ht="18">
      <c r="A29" s="116"/>
      <c r="B29" s="6"/>
      <c r="F29" s="40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view="pageBreakPreview" zoomScale="70" zoomScaleNormal="42" zoomScaleSheetLayoutView="70" zoomScalePageLayoutView="0" workbookViewId="0" topLeftCell="A1">
      <selection activeCell="E6" sqref="E6"/>
    </sheetView>
  </sheetViews>
  <sheetFormatPr defaultColWidth="8.8515625" defaultRowHeight="15"/>
  <cols>
    <col min="1" max="1" width="51.421875" style="5" customWidth="1"/>
    <col min="2" max="2" width="13.8515625" style="5" customWidth="1"/>
    <col min="3" max="3" width="10.140625" style="5" customWidth="1"/>
    <col min="4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50" t="s">
        <v>330</v>
      </c>
      <c r="B1" s="150"/>
      <c r="C1" s="150"/>
      <c r="D1" s="150"/>
      <c r="E1" s="150"/>
      <c r="F1" s="150"/>
      <c r="G1" s="150"/>
    </row>
    <row r="2" spans="1:7" s="1" customFormat="1" ht="19.5" customHeight="1">
      <c r="A2" s="151" t="s">
        <v>33</v>
      </c>
      <c r="B2" s="151"/>
      <c r="C2" s="151"/>
      <c r="D2" s="151"/>
      <c r="E2" s="151"/>
      <c r="F2" s="151"/>
      <c r="G2" s="151"/>
    </row>
    <row r="3" spans="1:6" s="120" customFormat="1" ht="20.25" customHeight="1">
      <c r="A3" s="112"/>
      <c r="B3" s="112"/>
      <c r="C3" s="112"/>
      <c r="D3" s="112"/>
      <c r="E3" s="112"/>
      <c r="F3" s="112"/>
    </row>
    <row r="4" spans="1:7" s="120" customFormat="1" ht="39" customHeight="1">
      <c r="A4" s="173"/>
      <c r="B4" s="175" t="s">
        <v>337</v>
      </c>
      <c r="C4" s="175"/>
      <c r="D4" s="175"/>
      <c r="E4" s="175" t="s">
        <v>331</v>
      </c>
      <c r="F4" s="175"/>
      <c r="G4" s="175"/>
    </row>
    <row r="5" spans="1:7" s="120" customFormat="1" ht="51.75" customHeight="1">
      <c r="A5" s="173"/>
      <c r="B5" s="125" t="s">
        <v>30</v>
      </c>
      <c r="C5" s="125" t="s">
        <v>149</v>
      </c>
      <c r="D5" s="126" t="s">
        <v>31</v>
      </c>
      <c r="E5" s="125" t="s">
        <v>30</v>
      </c>
      <c r="F5" s="125" t="s">
        <v>149</v>
      </c>
      <c r="G5" s="16" t="s">
        <v>31</v>
      </c>
    </row>
    <row r="6" spans="1:7" s="3" customFormat="1" ht="28.5" customHeight="1">
      <c r="A6" s="128" t="s">
        <v>32</v>
      </c>
      <c r="B6" s="107">
        <f>SUM(B7:B15)</f>
        <v>24316</v>
      </c>
      <c r="C6" s="107">
        <f>SUM(C7:C15)</f>
        <v>19768</v>
      </c>
      <c r="D6" s="7">
        <f>ROUND(C6/B6*100,1)</f>
        <v>81.3</v>
      </c>
      <c r="E6" s="107">
        <f>SUM(E7:E15)</f>
        <v>18548</v>
      </c>
      <c r="F6" s="107">
        <f>SUM(F7:F15)</f>
        <v>15075</v>
      </c>
      <c r="G6" s="129">
        <f>ROUND(F6/E6*100,1)</f>
        <v>81.3</v>
      </c>
    </row>
    <row r="7" spans="1:7" s="4" customFormat="1" ht="45.75" customHeight="1">
      <c r="A7" s="130" t="s">
        <v>34</v>
      </c>
      <c r="B7" s="46">
        <v>4504</v>
      </c>
      <c r="C7" s="46">
        <v>3813</v>
      </c>
      <c r="D7" s="131">
        <f aca="true" t="shared" si="0" ref="D7:D15">ROUND(C7/B7*100,1)</f>
        <v>84.7</v>
      </c>
      <c r="E7" s="46">
        <v>3511</v>
      </c>
      <c r="F7" s="46">
        <v>2906</v>
      </c>
      <c r="G7" s="132">
        <f aca="true" t="shared" si="1" ref="G7:G15">ROUND(F7/E7*100,1)</f>
        <v>82.8</v>
      </c>
    </row>
    <row r="8" spans="1:7" s="4" customFormat="1" ht="30" customHeight="1">
      <c r="A8" s="130" t="s">
        <v>2</v>
      </c>
      <c r="B8" s="46">
        <v>3019</v>
      </c>
      <c r="C8" s="46">
        <v>2559</v>
      </c>
      <c r="D8" s="131">
        <f t="shared" si="0"/>
        <v>84.8</v>
      </c>
      <c r="E8" s="46">
        <v>2270</v>
      </c>
      <c r="F8" s="46">
        <v>1972</v>
      </c>
      <c r="G8" s="132">
        <f t="shared" si="1"/>
        <v>86.9</v>
      </c>
    </row>
    <row r="9" spans="1:7" ht="33" customHeight="1">
      <c r="A9" s="130" t="s">
        <v>1</v>
      </c>
      <c r="B9" s="127">
        <v>3238</v>
      </c>
      <c r="C9" s="46">
        <v>2554</v>
      </c>
      <c r="D9" s="131">
        <f t="shared" si="0"/>
        <v>78.9</v>
      </c>
      <c r="E9" s="46">
        <v>2400</v>
      </c>
      <c r="F9" s="46">
        <v>1877</v>
      </c>
      <c r="G9" s="132">
        <f t="shared" si="1"/>
        <v>78.2</v>
      </c>
    </row>
    <row r="10" spans="1:7" ht="28.5" customHeight="1">
      <c r="A10" s="130" t="s">
        <v>0</v>
      </c>
      <c r="B10" s="127">
        <v>1579</v>
      </c>
      <c r="C10" s="46">
        <v>1300</v>
      </c>
      <c r="D10" s="131">
        <f t="shared" si="0"/>
        <v>82.3</v>
      </c>
      <c r="E10" s="46">
        <v>1209</v>
      </c>
      <c r="F10" s="46">
        <v>982</v>
      </c>
      <c r="G10" s="132">
        <f t="shared" si="1"/>
        <v>81.2</v>
      </c>
    </row>
    <row r="11" spans="1:7" s="9" customFormat="1" ht="31.5" customHeight="1">
      <c r="A11" s="130" t="s">
        <v>4</v>
      </c>
      <c r="B11" s="127">
        <v>3809</v>
      </c>
      <c r="C11" s="46">
        <v>2892</v>
      </c>
      <c r="D11" s="131">
        <f t="shared" si="0"/>
        <v>75.9</v>
      </c>
      <c r="E11" s="46">
        <v>2895</v>
      </c>
      <c r="F11" s="46">
        <v>2170</v>
      </c>
      <c r="G11" s="132">
        <f t="shared" si="1"/>
        <v>75</v>
      </c>
    </row>
    <row r="12" spans="1:7" ht="51.75" customHeight="1">
      <c r="A12" s="130" t="s">
        <v>29</v>
      </c>
      <c r="B12" s="127">
        <v>573</v>
      </c>
      <c r="C12" s="46">
        <v>450</v>
      </c>
      <c r="D12" s="131">
        <f t="shared" si="0"/>
        <v>78.5</v>
      </c>
      <c r="E12" s="46">
        <v>493</v>
      </c>
      <c r="F12" s="46">
        <v>399</v>
      </c>
      <c r="G12" s="132">
        <f t="shared" si="1"/>
        <v>80.9</v>
      </c>
    </row>
    <row r="13" spans="1:7" ht="30.75" customHeight="1">
      <c r="A13" s="130" t="s">
        <v>5</v>
      </c>
      <c r="B13" s="127">
        <v>2698</v>
      </c>
      <c r="C13" s="46">
        <v>2193</v>
      </c>
      <c r="D13" s="131">
        <f t="shared" si="0"/>
        <v>81.3</v>
      </c>
      <c r="E13" s="46">
        <v>2050</v>
      </c>
      <c r="F13" s="46">
        <v>1689</v>
      </c>
      <c r="G13" s="132">
        <f t="shared" si="1"/>
        <v>82.4</v>
      </c>
    </row>
    <row r="14" spans="1:7" ht="66.75" customHeight="1">
      <c r="A14" s="130" t="s">
        <v>6</v>
      </c>
      <c r="B14" s="127">
        <v>3126</v>
      </c>
      <c r="C14" s="46">
        <v>2544</v>
      </c>
      <c r="D14" s="131">
        <f t="shared" si="0"/>
        <v>81.4</v>
      </c>
      <c r="E14" s="46">
        <v>2344</v>
      </c>
      <c r="F14" s="46">
        <v>1942</v>
      </c>
      <c r="G14" s="132">
        <f t="shared" si="1"/>
        <v>82.8</v>
      </c>
    </row>
    <row r="15" spans="1:7" ht="42.75" customHeight="1">
      <c r="A15" s="130" t="s">
        <v>36</v>
      </c>
      <c r="B15" s="127">
        <v>1770</v>
      </c>
      <c r="C15" s="46">
        <v>1463</v>
      </c>
      <c r="D15" s="131">
        <f t="shared" si="0"/>
        <v>82.7</v>
      </c>
      <c r="E15" s="46">
        <v>1376</v>
      </c>
      <c r="F15" s="46">
        <v>1138</v>
      </c>
      <c r="G15" s="132">
        <f t="shared" si="1"/>
        <v>82.7</v>
      </c>
    </row>
    <row r="16" ht="13.5">
      <c r="B16" s="117"/>
    </row>
    <row r="17" ht="13.5">
      <c r="B17" s="117"/>
    </row>
    <row r="18" ht="13.5">
      <c r="B18" s="11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BreakPreview" zoomScale="70" zoomScaleNormal="75" zoomScaleSheetLayoutView="70" zoomScalePageLayoutView="0" workbookViewId="0" topLeftCell="A7">
      <selection activeCell="C6" sqref="C6"/>
    </sheetView>
  </sheetViews>
  <sheetFormatPr defaultColWidth="8.8515625" defaultRowHeight="15"/>
  <cols>
    <col min="1" max="1" width="37.140625" style="117" customWidth="1"/>
    <col min="2" max="2" width="13.421875" style="35" customWidth="1"/>
    <col min="3" max="3" width="16.140625" style="35" customWidth="1"/>
    <col min="4" max="4" width="15.421875" style="117" customWidth="1"/>
    <col min="5" max="6" width="8.8515625" style="35" customWidth="1"/>
    <col min="7" max="7" width="43.00390625" style="35" customWidth="1"/>
    <col min="8" max="16384" width="8.8515625" style="35" customWidth="1"/>
  </cols>
  <sheetData>
    <row r="1" spans="1:4" s="1" customFormat="1" ht="40.5" customHeight="1">
      <c r="A1" s="177" t="s">
        <v>332</v>
      </c>
      <c r="B1" s="177"/>
      <c r="C1" s="177"/>
      <c r="D1" s="177"/>
    </row>
    <row r="2" spans="1:4" s="1" customFormat="1" ht="19.5" customHeight="1">
      <c r="A2" s="151" t="s">
        <v>7</v>
      </c>
      <c r="B2" s="151"/>
      <c r="C2" s="151"/>
      <c r="D2" s="151"/>
    </row>
    <row r="3" spans="1:4" s="120" customFormat="1" ht="12" customHeight="1">
      <c r="A3" s="112"/>
      <c r="B3" s="112"/>
      <c r="C3" s="112"/>
      <c r="D3" s="112"/>
    </row>
    <row r="4" spans="1:4" s="120" customFormat="1" ht="20.25" customHeight="1">
      <c r="A4" s="173"/>
      <c r="B4" s="178" t="s">
        <v>333</v>
      </c>
      <c r="C4" s="179" t="s">
        <v>334</v>
      </c>
      <c r="D4" s="180" t="s">
        <v>84</v>
      </c>
    </row>
    <row r="5" spans="1:4" s="120" customFormat="1" ht="59.25" customHeight="1">
      <c r="A5" s="173"/>
      <c r="B5" s="178"/>
      <c r="C5" s="179"/>
      <c r="D5" s="180"/>
    </row>
    <row r="6" spans="1:4" s="41" customFormat="1" ht="34.5" customHeight="1">
      <c r="A6" s="16" t="s">
        <v>32</v>
      </c>
      <c r="B6" s="111">
        <f>SUM(B9:B27)</f>
        <v>6749</v>
      </c>
      <c r="C6" s="111">
        <v>15075</v>
      </c>
      <c r="D6" s="136">
        <f>C6/B6</f>
        <v>2.2336642465550454</v>
      </c>
    </row>
    <row r="7" spans="1:4" s="41" customFormat="1" ht="24.75" customHeight="1">
      <c r="A7" s="16" t="s">
        <v>38</v>
      </c>
      <c r="B7" s="135" t="s">
        <v>39</v>
      </c>
      <c r="C7" s="111">
        <f>SUM(C9:C27)</f>
        <v>13330</v>
      </c>
      <c r="D7" s="127" t="s">
        <v>39</v>
      </c>
    </row>
    <row r="8" spans="1:4" s="41" customFormat="1" ht="31.5" customHeight="1">
      <c r="A8" s="134" t="s">
        <v>8</v>
      </c>
      <c r="B8" s="23"/>
      <c r="C8" s="23"/>
      <c r="D8" s="127"/>
    </row>
    <row r="9" spans="1:7" ht="54" customHeight="1">
      <c r="A9" s="115" t="s">
        <v>9</v>
      </c>
      <c r="B9" s="133">
        <v>97</v>
      </c>
      <c r="C9" s="133">
        <v>873</v>
      </c>
      <c r="D9" s="127">
        <f>C9/B9</f>
        <v>9</v>
      </c>
      <c r="E9" s="42"/>
      <c r="G9" s="38"/>
    </row>
    <row r="10" spans="1:7" ht="35.25" customHeight="1">
      <c r="A10" s="115" t="s">
        <v>10</v>
      </c>
      <c r="B10" s="133">
        <v>41</v>
      </c>
      <c r="C10" s="133">
        <v>160</v>
      </c>
      <c r="D10" s="127">
        <f aca="true" t="shared" si="0" ref="D10:D27">C10/B10</f>
        <v>3.902439024390244</v>
      </c>
      <c r="E10" s="42"/>
      <c r="G10" s="38"/>
    </row>
    <row r="11" spans="1:7" s="36" customFormat="1" ht="20.25" customHeight="1">
      <c r="A11" s="115" t="s">
        <v>11</v>
      </c>
      <c r="B11" s="133">
        <v>2455</v>
      </c>
      <c r="C11" s="133">
        <v>2685</v>
      </c>
      <c r="D11" s="127">
        <f t="shared" si="0"/>
        <v>1.0936863543788187</v>
      </c>
      <c r="E11" s="42"/>
      <c r="F11" s="35"/>
      <c r="G11" s="38"/>
    </row>
    <row r="12" spans="1:9" ht="36" customHeight="1">
      <c r="A12" s="115" t="s">
        <v>12</v>
      </c>
      <c r="B12" s="133">
        <v>236</v>
      </c>
      <c r="C12" s="133">
        <v>134</v>
      </c>
      <c r="D12" s="127">
        <f t="shared" si="0"/>
        <v>0.5677966101694916</v>
      </c>
      <c r="E12" s="42"/>
      <c r="G12" s="38"/>
      <c r="I12" s="43"/>
    </row>
    <row r="13" spans="1:7" ht="30" customHeight="1">
      <c r="A13" s="115" t="s">
        <v>13</v>
      </c>
      <c r="B13" s="133">
        <v>184</v>
      </c>
      <c r="C13" s="133">
        <v>93</v>
      </c>
      <c r="D13" s="127">
        <f t="shared" si="0"/>
        <v>0.5054347826086957</v>
      </c>
      <c r="E13" s="42"/>
      <c r="G13" s="38"/>
    </row>
    <row r="14" spans="1:7" ht="19.5" customHeight="1">
      <c r="A14" s="115" t="s">
        <v>14</v>
      </c>
      <c r="B14" s="133">
        <v>206</v>
      </c>
      <c r="C14" s="133">
        <v>812</v>
      </c>
      <c r="D14" s="127">
        <f t="shared" si="0"/>
        <v>3.941747572815534</v>
      </c>
      <c r="E14" s="42"/>
      <c r="G14" s="44"/>
    </row>
    <row r="15" spans="1:7" ht="48.75" customHeight="1">
      <c r="A15" s="115" t="s">
        <v>15</v>
      </c>
      <c r="B15" s="133">
        <v>880</v>
      </c>
      <c r="C15" s="133">
        <v>2542</v>
      </c>
      <c r="D15" s="127">
        <f t="shared" si="0"/>
        <v>2.8886363636363637</v>
      </c>
      <c r="E15" s="42"/>
      <c r="G15" s="38"/>
    </row>
    <row r="16" spans="1:7" ht="34.5" customHeight="1">
      <c r="A16" s="115" t="s">
        <v>16</v>
      </c>
      <c r="B16" s="133">
        <v>1003</v>
      </c>
      <c r="C16" s="133">
        <v>612</v>
      </c>
      <c r="D16" s="127">
        <f t="shared" si="0"/>
        <v>0.6101694915254238</v>
      </c>
      <c r="E16" s="42"/>
      <c r="G16" s="38"/>
    </row>
    <row r="17" spans="1:7" ht="35.25" customHeight="1">
      <c r="A17" s="115" t="s">
        <v>17</v>
      </c>
      <c r="B17" s="133">
        <v>155</v>
      </c>
      <c r="C17" s="133">
        <v>410</v>
      </c>
      <c r="D17" s="127">
        <f t="shared" si="0"/>
        <v>2.6451612903225805</v>
      </c>
      <c r="E17" s="42"/>
      <c r="G17" s="38"/>
    </row>
    <row r="18" spans="1:7" ht="24" customHeight="1">
      <c r="A18" s="115" t="s">
        <v>18</v>
      </c>
      <c r="B18" s="133">
        <v>32</v>
      </c>
      <c r="C18" s="133">
        <v>293</v>
      </c>
      <c r="D18" s="127">
        <f t="shared" si="0"/>
        <v>9.15625</v>
      </c>
      <c r="E18" s="42"/>
      <c r="G18" s="38"/>
    </row>
    <row r="19" spans="1:7" ht="17.25" customHeight="1">
      <c r="A19" s="115" t="s">
        <v>19</v>
      </c>
      <c r="B19" s="133">
        <v>11</v>
      </c>
      <c r="C19" s="133">
        <v>506</v>
      </c>
      <c r="D19" s="127">
        <f t="shared" si="0"/>
        <v>46</v>
      </c>
      <c r="E19" s="42"/>
      <c r="G19" s="38"/>
    </row>
    <row r="20" spans="1:7" ht="18" customHeight="1">
      <c r="A20" s="115" t="s">
        <v>20</v>
      </c>
      <c r="B20" s="133">
        <v>63</v>
      </c>
      <c r="C20" s="133">
        <v>147</v>
      </c>
      <c r="D20" s="127">
        <f t="shared" si="0"/>
        <v>2.3333333333333335</v>
      </c>
      <c r="E20" s="42"/>
      <c r="G20" s="38"/>
    </row>
    <row r="21" spans="1:7" ht="32.25" customHeight="1">
      <c r="A21" s="115" t="s">
        <v>21</v>
      </c>
      <c r="B21" s="133">
        <v>69</v>
      </c>
      <c r="C21" s="133">
        <v>498</v>
      </c>
      <c r="D21" s="127">
        <f t="shared" si="0"/>
        <v>7.217391304347826</v>
      </c>
      <c r="E21" s="42"/>
      <c r="G21" s="45"/>
    </row>
    <row r="22" spans="1:7" ht="35.25" customHeight="1">
      <c r="A22" s="115" t="s">
        <v>22</v>
      </c>
      <c r="B22" s="133">
        <v>264</v>
      </c>
      <c r="C22" s="133">
        <v>323</v>
      </c>
      <c r="D22" s="127">
        <f t="shared" si="0"/>
        <v>1.2234848484848484</v>
      </c>
      <c r="E22" s="42"/>
      <c r="G22" s="38"/>
    </row>
    <row r="23" spans="1:7" ht="33" customHeight="1">
      <c r="A23" s="115" t="s">
        <v>23</v>
      </c>
      <c r="B23" s="133">
        <v>454</v>
      </c>
      <c r="C23" s="133">
        <v>1920</v>
      </c>
      <c r="D23" s="127">
        <f t="shared" si="0"/>
        <v>4.229074889867841</v>
      </c>
      <c r="E23" s="42"/>
      <c r="G23" s="38"/>
    </row>
    <row r="24" spans="1:7" ht="19.5" customHeight="1">
      <c r="A24" s="115" t="s">
        <v>24</v>
      </c>
      <c r="B24" s="133">
        <v>186</v>
      </c>
      <c r="C24" s="133">
        <v>432</v>
      </c>
      <c r="D24" s="127">
        <f t="shared" si="0"/>
        <v>2.3225806451612905</v>
      </c>
      <c r="E24" s="42"/>
      <c r="G24" s="38"/>
    </row>
    <row r="25" spans="1:7" ht="30.75" customHeight="1">
      <c r="A25" s="115" t="s">
        <v>25</v>
      </c>
      <c r="B25" s="133">
        <v>329</v>
      </c>
      <c r="C25" s="133">
        <v>599</v>
      </c>
      <c r="D25" s="127">
        <f t="shared" si="0"/>
        <v>1.8206686930091185</v>
      </c>
      <c r="E25" s="42"/>
      <c r="G25" s="38"/>
    </row>
    <row r="26" spans="1:7" ht="30.75" customHeight="1">
      <c r="A26" s="115" t="s">
        <v>26</v>
      </c>
      <c r="B26" s="133">
        <v>38</v>
      </c>
      <c r="C26" s="133">
        <v>109</v>
      </c>
      <c r="D26" s="127">
        <f t="shared" si="0"/>
        <v>2.8684210526315788</v>
      </c>
      <c r="E26" s="42"/>
      <c r="G26" s="38"/>
    </row>
    <row r="27" spans="1:7" ht="22.5" customHeight="1">
      <c r="A27" s="115" t="s">
        <v>27</v>
      </c>
      <c r="B27" s="133">
        <v>46</v>
      </c>
      <c r="C27" s="133">
        <v>182</v>
      </c>
      <c r="D27" s="127">
        <f t="shared" si="0"/>
        <v>3.9565217391304346</v>
      </c>
      <c r="E27" s="42"/>
      <c r="G27" s="38"/>
    </row>
    <row r="28" spans="1:7" ht="21.75" customHeight="1">
      <c r="A28" s="176"/>
      <c r="B28" s="176"/>
      <c r="C28" s="37"/>
      <c r="D28" s="116"/>
      <c r="G28" s="38"/>
    </row>
    <row r="29" spans="1:7" ht="15">
      <c r="A29" s="116"/>
      <c r="B29" s="37"/>
      <c r="C29" s="37"/>
      <c r="D29" s="116"/>
      <c r="G29" s="38"/>
    </row>
    <row r="30" spans="1:4" ht="13.5">
      <c r="A30" s="116"/>
      <c r="B30" s="37"/>
      <c r="C30" s="37"/>
      <c r="D30" s="11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tabSelected="1" view="pageBreakPreview" zoomScale="46" zoomScaleNormal="58" zoomScaleSheetLayoutView="46" zoomScalePageLayoutView="0" workbookViewId="0" topLeftCell="A1">
      <selection activeCell="K27" sqref="K27"/>
    </sheetView>
  </sheetViews>
  <sheetFormatPr defaultColWidth="8.8515625" defaultRowHeight="15"/>
  <cols>
    <col min="1" max="1" width="52.8515625" style="35" customWidth="1"/>
    <col min="2" max="2" width="24.00390625" style="35" customWidth="1"/>
    <col min="3" max="3" width="23.421875" style="35" customWidth="1"/>
    <col min="4" max="4" width="21.421875" style="35" customWidth="1"/>
    <col min="5" max="16384" width="8.8515625" style="35" customWidth="1"/>
  </cols>
  <sheetData>
    <row r="1" spans="1:4" s="1" customFormat="1" ht="49.5" customHeight="1">
      <c r="A1" s="177" t="s">
        <v>335</v>
      </c>
      <c r="B1" s="177"/>
      <c r="C1" s="177"/>
      <c r="D1" s="177"/>
    </row>
    <row r="2" spans="1:4" s="1" customFormat="1" ht="12.75" customHeight="1">
      <c r="A2" s="80"/>
      <c r="B2" s="80"/>
      <c r="C2" s="80"/>
      <c r="D2" s="80"/>
    </row>
    <row r="3" spans="1:4" s="120" customFormat="1" ht="52.5" customHeight="1">
      <c r="A3" s="173"/>
      <c r="B3" s="179" t="s">
        <v>333</v>
      </c>
      <c r="C3" s="179" t="s">
        <v>334</v>
      </c>
      <c r="D3" s="179" t="s">
        <v>336</v>
      </c>
    </row>
    <row r="4" spans="1:4" s="120" customFormat="1" ht="44.25" customHeight="1">
      <c r="A4" s="173"/>
      <c r="B4" s="179"/>
      <c r="C4" s="179"/>
      <c r="D4" s="179"/>
    </row>
    <row r="5" spans="1:4" s="33" customFormat="1" ht="34.5" customHeight="1">
      <c r="A5" s="128" t="s">
        <v>32</v>
      </c>
      <c r="B5" s="14">
        <f>SUM(B6:B14)</f>
        <v>6749</v>
      </c>
      <c r="C5" s="14">
        <f>SUM(C6:C14)</f>
        <v>15075</v>
      </c>
      <c r="D5" s="14">
        <f>C5/B5</f>
        <v>2.2336642465550454</v>
      </c>
    </row>
    <row r="6" spans="1:4" ht="51" customHeight="1">
      <c r="A6" s="137" t="s">
        <v>34</v>
      </c>
      <c r="B6" s="138">
        <v>252</v>
      </c>
      <c r="C6" s="138">
        <v>2906</v>
      </c>
      <c r="D6" s="139">
        <f aca="true" t="shared" si="0" ref="D6:D14">C6/B6</f>
        <v>11.531746031746032</v>
      </c>
    </row>
    <row r="7" spans="1:4" ht="35.25" customHeight="1">
      <c r="A7" s="137" t="s">
        <v>2</v>
      </c>
      <c r="B7" s="138">
        <v>313</v>
      </c>
      <c r="C7" s="138">
        <v>1972</v>
      </c>
      <c r="D7" s="139">
        <f t="shared" si="0"/>
        <v>6.300319488817891</v>
      </c>
    </row>
    <row r="8" spans="1:4" s="36" customFormat="1" ht="25.5" customHeight="1">
      <c r="A8" s="137" t="s">
        <v>1</v>
      </c>
      <c r="B8" s="138">
        <v>335</v>
      </c>
      <c r="C8" s="138">
        <v>1877</v>
      </c>
      <c r="D8" s="139">
        <f t="shared" si="0"/>
        <v>5.602985074626866</v>
      </c>
    </row>
    <row r="9" spans="1:4" ht="36.75" customHeight="1">
      <c r="A9" s="137" t="s">
        <v>0</v>
      </c>
      <c r="B9" s="138">
        <v>129</v>
      </c>
      <c r="C9" s="138">
        <v>982</v>
      </c>
      <c r="D9" s="139">
        <f t="shared" si="0"/>
        <v>7.612403100775194</v>
      </c>
    </row>
    <row r="10" spans="1:4" ht="28.5" customHeight="1">
      <c r="A10" s="137" t="s">
        <v>4</v>
      </c>
      <c r="B10" s="138">
        <v>919</v>
      </c>
      <c r="C10" s="138">
        <v>2170</v>
      </c>
      <c r="D10" s="139">
        <f t="shared" si="0"/>
        <v>2.3612622415669207</v>
      </c>
    </row>
    <row r="11" spans="1:4" ht="59.25" customHeight="1">
      <c r="A11" s="137" t="s">
        <v>29</v>
      </c>
      <c r="B11" s="138">
        <v>26</v>
      </c>
      <c r="C11" s="138">
        <v>399</v>
      </c>
      <c r="D11" s="139">
        <f t="shared" si="0"/>
        <v>15.346153846153847</v>
      </c>
    </row>
    <row r="12" spans="1:4" ht="33.75" customHeight="1">
      <c r="A12" s="137" t="s">
        <v>5</v>
      </c>
      <c r="B12" s="138">
        <v>2246</v>
      </c>
      <c r="C12" s="138">
        <v>1689</v>
      </c>
      <c r="D12" s="139">
        <f t="shared" si="0"/>
        <v>0.7520035618878005</v>
      </c>
    </row>
    <row r="13" spans="1:4" ht="75" customHeight="1">
      <c r="A13" s="137" t="s">
        <v>6</v>
      </c>
      <c r="B13" s="138">
        <v>1964</v>
      </c>
      <c r="C13" s="138">
        <v>1942</v>
      </c>
      <c r="D13" s="139">
        <f t="shared" si="0"/>
        <v>0.9887983706720977</v>
      </c>
    </row>
    <row r="14" spans="1:4" ht="40.5" customHeight="1">
      <c r="A14" s="137" t="s">
        <v>35</v>
      </c>
      <c r="B14" s="138">
        <v>565</v>
      </c>
      <c r="C14" s="138">
        <v>1138</v>
      </c>
      <c r="D14" s="139">
        <f t="shared" si="0"/>
        <v>2.0141592920353983</v>
      </c>
    </row>
    <row r="15" spans="1:3" ht="13.5">
      <c r="A15" s="37"/>
      <c r="B15" s="37"/>
      <c r="C15" s="37"/>
    </row>
    <row r="16" spans="1:3" ht="13.5">
      <c r="A16" s="37"/>
      <c r="B16" s="37"/>
      <c r="C16" s="3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2018-03-20T12:50:53Z</dcterms:modified>
  <cp:category/>
  <cp:version/>
  <cp:contentType/>
  <cp:contentStatus/>
</cp:coreProperties>
</file>