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830" windowWidth="9740" windowHeight="6930" activeTab="0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" sheetId="6" r:id="rId6"/>
    <sheet name="7" sheetId="7" r:id="rId7"/>
    <sheet name="8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6" hidden="1">'7'!#REF!</definedName>
    <definedName name="ACwvu.форма7." localSheetId="7" hidden="1">'8'!#REF!</definedName>
    <definedName name="ACwvu.форма7." localSheetId="8" hidden="1">'9'!#REF!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6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0">#REF!</definedName>
    <definedName name="hl_0" localSheetId="9">#REF!</definedName>
    <definedName name="hl_0" localSheetId="1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0">#REF!</definedName>
    <definedName name="hn_0" localSheetId="9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6" hidden="1">'7'!#REF!</definedName>
    <definedName name="Swvu.форма7." localSheetId="7" hidden="1">'8'!#REF!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'!$5:$8</definedName>
    <definedName name="_xlnm.Print_Titles" localSheetId="3">'4 '!$5:$8</definedName>
    <definedName name="_xlnm.Print_Titles" localSheetId="5">'6'!$3:$3</definedName>
    <definedName name="_xlnm.Print_Titles" localSheetId="6">'7'!$A:$A</definedName>
    <definedName name="_xlnm.Print_Titles" localSheetId="7">'8'!$A:$A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'!$A$1:$J$70</definedName>
    <definedName name="_xlnm.Print_Area" localSheetId="3">'4 '!$A$1:$F$116</definedName>
    <definedName name="_xlnm.Print_Area" localSheetId="4">'5 '!$A$1:$C$54</definedName>
    <definedName name="_xlnm.Print_Area" localSheetId="6">'7'!$A$1:$G$27</definedName>
    <definedName name="_xlnm.Print_Area" localSheetId="7">'8'!$A$1:$G$15</definedName>
    <definedName name="_xlnm.Print_Area" localSheetId="8">'9'!$A$1:$D$27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6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6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<sst xmlns="http://schemas.openxmlformats.org/spreadsheetml/2006/main" count="640" uniqueCount="394">
  <si>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</si>
  <si>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</si>
  <si>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</si>
  <si>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</si>
  <si>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</si>
  <si>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</si>
  <si>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</si>
  <si>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</si>
  <si>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</si>
  <si>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</si>
  <si>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</si>
  <si>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</si>
  <si>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</si>
  <si>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</si>
  <si>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</si>
  <si>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</si>
  <si>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</si>
  <si>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</si>
  <si>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</si>
  <si>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</si>
  <si>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</si>
  <si>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</si>
  <si>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</si>
  <si>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</si>
  <si>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</si>
  <si>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</si>
  <si>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</si>
  <si>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</si>
  <si>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</si>
  <si>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</si>
  <si>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2017 р.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</si>
  <si>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</si>
  <si>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</si>
  <si>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</si>
  <si>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</si>
  <si>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</si>
  <si>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</si>
  <si>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</si>
  <si>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</si>
  <si>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-</t>
  </si>
  <si>
    <t>Назва професії</t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</si>
  <si>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</si>
  <si>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</si>
  <si>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</si>
  <si>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</si>
  <si>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</si>
  <si>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</si>
  <si>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</si>
  <si>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</si>
  <si>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</si>
  <si>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</si>
  <si>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</si>
  <si>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спеціаліст державної служби</t>
  </si>
  <si>
    <t xml:space="preserve"> швачка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</si>
  <si>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</si>
  <si>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</si>
  <si>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</si>
  <si>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комірник</t>
  </si>
  <si>
    <t xml:space="preserve"> касир торговельного залу</t>
  </si>
  <si>
    <t xml:space="preserve"> вихователь</t>
  </si>
  <si>
    <t xml:space="preserve"> офіціант</t>
  </si>
  <si>
    <t xml:space="preserve"> адміністратор</t>
  </si>
  <si>
    <t xml:space="preserve"> економіст</t>
  </si>
  <si>
    <t xml:space="preserve"> кухонний робітник</t>
  </si>
  <si>
    <t xml:space="preserve"> слюсар-сантехнік</t>
  </si>
  <si>
    <t xml:space="preserve"> бармен</t>
  </si>
  <si>
    <t xml:space="preserve"> дорожній робітник.</t>
  </si>
  <si>
    <t xml:space="preserve"> оператор заправних станцій</t>
  </si>
  <si>
    <t xml:space="preserve"> токар</t>
  </si>
  <si>
    <t xml:space="preserve"> інженер</t>
  </si>
  <si>
    <t xml:space="preserve"> прибиральник територій</t>
  </si>
  <si>
    <t xml:space="preserve"> головний бухгалтер</t>
  </si>
  <si>
    <t xml:space="preserve"> прибиральник виробничих приміщень</t>
  </si>
  <si>
    <t xml:space="preserve"> (за розділами професій)</t>
  </si>
  <si>
    <t>Б</t>
  </si>
  <si>
    <t xml:space="preserve"> сестра медична</t>
  </si>
  <si>
    <t xml:space="preserve"> фахівець</t>
  </si>
  <si>
    <t xml:space="preserve"> представник торговельний</t>
  </si>
  <si>
    <t xml:space="preserve"> фармацевт</t>
  </si>
  <si>
    <t xml:space="preserve"> експедитор</t>
  </si>
  <si>
    <t>(ТОП - 50)</t>
  </si>
  <si>
    <t>Середній розмір запропонованої заробітної плати, грн.</t>
  </si>
  <si>
    <t>реставратор пам'яток кам'яної архітектури</t>
  </si>
  <si>
    <t>Кількість претендентів                              на 1 вакансію, осіб</t>
  </si>
  <si>
    <t xml:space="preserve"> продавець продовольчих товарів</t>
  </si>
  <si>
    <t xml:space="preserve"> оператор котельні</t>
  </si>
  <si>
    <t xml:space="preserve"> продавець непродовольчих товарів</t>
  </si>
  <si>
    <t xml:space="preserve"> тракторист</t>
  </si>
  <si>
    <t xml:space="preserve"> менеджер (управитель) із збуту</t>
  </si>
  <si>
    <t xml:space="preserve"> директор (начальник, інший керівник) підприємства</t>
  </si>
  <si>
    <t xml:space="preserve"> майстер</t>
  </si>
  <si>
    <t xml:space="preserve"> заступник директора</t>
  </si>
  <si>
    <t xml:space="preserve"> завідувач господарства</t>
  </si>
  <si>
    <t xml:space="preserve"> виконавець робіт</t>
  </si>
  <si>
    <t xml:space="preserve"> оператор комп'ютерного набору</t>
  </si>
  <si>
    <t xml:space="preserve"> оператор поштового зв'язку</t>
  </si>
  <si>
    <t xml:space="preserve"> діловод</t>
  </si>
  <si>
    <t xml:space="preserve"> касир (на підприємстві, в установі, організації)</t>
  </si>
  <si>
    <t xml:space="preserve"> соціальний робітник</t>
  </si>
  <si>
    <t xml:space="preserve"> лісоруб</t>
  </si>
  <si>
    <t xml:space="preserve"> пекар</t>
  </si>
  <si>
    <t xml:space="preserve"> верстатник деревообробних верстатів</t>
  </si>
  <si>
    <t xml:space="preserve"> столяр</t>
  </si>
  <si>
    <t xml:space="preserve"> монтер кабельного виробництва</t>
  </si>
  <si>
    <t xml:space="preserve"> водій навантажувача</t>
  </si>
  <si>
    <t xml:space="preserve"> робітник з благоустрою</t>
  </si>
  <si>
    <t xml:space="preserve"> мийник посуду</t>
  </si>
  <si>
    <t>(ТОП-50)</t>
  </si>
  <si>
    <t xml:space="preserve"> Продавець-консультант</t>
  </si>
  <si>
    <t xml:space="preserve"> Вчитель загальноосвітнього навчального закладу</t>
  </si>
  <si>
    <t xml:space="preserve"> Фахівець з методів розширення ринку збуту (маркетолог)</t>
  </si>
  <si>
    <t xml:space="preserve"> Електрогазозварник</t>
  </si>
  <si>
    <t xml:space="preserve"> Молодша медична сестра (санітарка, санітарка-прибиральниця, санітарка-буфетниця та ін.)</t>
  </si>
  <si>
    <t xml:space="preserve"> Слюсар з ремонту колісних транспортних засобів</t>
  </si>
  <si>
    <t xml:space="preserve"> Маляр</t>
  </si>
  <si>
    <t xml:space="preserve"> гірник підземний</t>
  </si>
  <si>
    <t xml:space="preserve"> Менеджер (управитель)</t>
  </si>
  <si>
    <t xml:space="preserve"> Начальник відділу</t>
  </si>
  <si>
    <t xml:space="preserve"> Вихователь дошкільного навчального закладу</t>
  </si>
  <si>
    <t xml:space="preserve"> Організатор із збуту</t>
  </si>
  <si>
    <t xml:space="preserve"> Листоноша (поштар)</t>
  </si>
  <si>
    <t xml:space="preserve"> Поліцейський (за спеціалізаціями)</t>
  </si>
  <si>
    <t xml:space="preserve"> Робітник на лісокультурних (лісогосподарських) роботах</t>
  </si>
  <si>
    <t xml:space="preserve"> оператор автоматичних та напівавтоматичнихліній верстатів та установок</t>
  </si>
  <si>
    <t xml:space="preserve"> складальник виробів з деревини</t>
  </si>
  <si>
    <t xml:space="preserve"> водій трамвая</t>
  </si>
  <si>
    <t>Слюсар-електрик з ремонту та обслуговування вантажопідіймальних кранів і машин</t>
  </si>
  <si>
    <t>інженер-енергетик</t>
  </si>
  <si>
    <t>диспетчер підприємства (району) мереж</t>
  </si>
  <si>
    <t>інженер із впровадження нової техніки й технології</t>
  </si>
  <si>
    <t>електромонтер-лінійник з монтажу повітряних ліній високої напруги й контактної ме-режі</t>
  </si>
  <si>
    <t>Столяр-верстатник (будівельні роботи)</t>
  </si>
  <si>
    <t>різальник холодного металу (прокатне виробництво)</t>
  </si>
  <si>
    <t>Електрозварник ручного зварювання</t>
  </si>
  <si>
    <t>Електромонтер з експлуатації розподільних мереж</t>
  </si>
  <si>
    <t>Професії (посади)</t>
  </si>
  <si>
    <t>А</t>
  </si>
  <si>
    <t>Професії</t>
  </si>
  <si>
    <t>Кількість вакансій, зареєстрованих в Львівській обласній службі зайнятості</t>
  </si>
  <si>
    <t>2018 р.</t>
  </si>
  <si>
    <t xml:space="preserve"> кондитер</t>
  </si>
  <si>
    <t>швачка</t>
  </si>
  <si>
    <t>7436</t>
  </si>
  <si>
    <t>водій автотранспортних засобів</t>
  </si>
  <si>
    <t>8322</t>
  </si>
  <si>
    <t>оператор автоматичних та напівавтоматичнихліній верстатів та установок</t>
  </si>
  <si>
    <t>8211</t>
  </si>
  <si>
    <t>продавець продовольчих товарів</t>
  </si>
  <si>
    <t>5220</t>
  </si>
  <si>
    <t>офіціант</t>
  </si>
  <si>
    <t>5123</t>
  </si>
  <si>
    <t>монтер кабельного виробництва</t>
  </si>
  <si>
    <t>7245</t>
  </si>
  <si>
    <t>кухар</t>
  </si>
  <si>
    <t>5122</t>
  </si>
  <si>
    <t>водій трамвая</t>
  </si>
  <si>
    <t>8323</t>
  </si>
  <si>
    <t>Поліцейський (за спеціалізаціями)</t>
  </si>
  <si>
    <t>5162</t>
  </si>
  <si>
    <t>підсобний робітник</t>
  </si>
  <si>
    <t>9322</t>
  </si>
  <si>
    <t>вантажник</t>
  </si>
  <si>
    <t>9333</t>
  </si>
  <si>
    <t>прибиральник службових приміщень</t>
  </si>
  <si>
    <t>9132</t>
  </si>
  <si>
    <t>кондитер</t>
  </si>
  <si>
    <t>7412</t>
  </si>
  <si>
    <t>двірник</t>
  </si>
  <si>
    <t>9162</t>
  </si>
  <si>
    <t>охоронник</t>
  </si>
  <si>
    <t>5169</t>
  </si>
  <si>
    <t>бухгалтер</t>
  </si>
  <si>
    <t>3433</t>
  </si>
  <si>
    <t>електромонтер з ремонту та обслуговування електроустаткування</t>
  </si>
  <si>
    <t>7241</t>
  </si>
  <si>
    <t>Продавець-консультант</t>
  </si>
  <si>
    <t>слюсар-ремонтник</t>
  </si>
  <si>
    <t>7233</t>
  </si>
  <si>
    <t>касир торговельного залу</t>
  </si>
  <si>
    <t>4211</t>
  </si>
  <si>
    <t>Монтер колії</t>
  </si>
  <si>
    <t>7129</t>
  </si>
  <si>
    <t>слюсар-сантехнік</t>
  </si>
  <si>
    <t>7136</t>
  </si>
  <si>
    <t>слюсар аварійно-відбудовних робіт</t>
  </si>
  <si>
    <t>прибиральник територій</t>
  </si>
  <si>
    <t>продавець непродовольчих товарів</t>
  </si>
  <si>
    <t>Слюсар з ремонту колісних транспортних засобів</t>
  </si>
  <si>
    <t>7231</t>
  </si>
  <si>
    <t>пекар</t>
  </si>
  <si>
    <t>верстатник деревообробних верстатів</t>
  </si>
  <si>
    <t>7423</t>
  </si>
  <si>
    <t>бармен</t>
  </si>
  <si>
    <t>Електрогазозварник</t>
  </si>
  <si>
    <t>7212</t>
  </si>
  <si>
    <t>спеціаліст державної служби</t>
  </si>
  <si>
    <t>2419.3</t>
  </si>
  <si>
    <t>токар</t>
  </si>
  <si>
    <t>Маляр</t>
  </si>
  <si>
    <t>7141</t>
  </si>
  <si>
    <t>менеджер (управитель) із збуту</t>
  </si>
  <si>
    <t>1475.4</t>
  </si>
  <si>
    <t>слюсар-електрик з ремонту електроустаткування</t>
  </si>
  <si>
    <t>столяр</t>
  </si>
  <si>
    <t>7422</t>
  </si>
  <si>
    <t>водій тролейбуса</t>
  </si>
  <si>
    <t>мийник посуду</t>
  </si>
  <si>
    <t>кухонний робітник</t>
  </si>
  <si>
    <t>виробник харчових напівфабрикатів</t>
  </si>
  <si>
    <t>Фахівець з методів розширення ринку збуту (маркетолог)</t>
  </si>
  <si>
    <t>2419.2</t>
  </si>
  <si>
    <t>дорожній робітник.</t>
  </si>
  <si>
    <t>8332</t>
  </si>
  <si>
    <t>стрілець</t>
  </si>
  <si>
    <t>слюсар з ремонту рухомого складу</t>
  </si>
  <si>
    <t>тракторист</t>
  </si>
  <si>
    <t>8331</t>
  </si>
  <si>
    <t>машиніст екскаватора</t>
  </si>
  <si>
    <t>8111</t>
  </si>
  <si>
    <t>сторож</t>
  </si>
  <si>
    <t>9152</t>
  </si>
  <si>
    <t>оператор котельні</t>
  </si>
  <si>
    <t>8162</t>
  </si>
  <si>
    <t>контролер якості</t>
  </si>
  <si>
    <t>7432</t>
  </si>
  <si>
    <t>інженер</t>
  </si>
  <si>
    <t>2149.2</t>
  </si>
  <si>
    <t>майстер виробничого навчання</t>
  </si>
  <si>
    <t>3340</t>
  </si>
  <si>
    <t>провідник пасажирських вагонів у парках відстою вагонів</t>
  </si>
  <si>
    <t>5112</t>
  </si>
  <si>
    <t>перукар (перукар - модельєр)</t>
  </si>
  <si>
    <t>5141</t>
  </si>
  <si>
    <t>прибиральник виробничих приміщень</t>
  </si>
  <si>
    <t>робітник з комплексного обслуговування й ремонту будинків</t>
  </si>
  <si>
    <t>оператор заправних станцій</t>
  </si>
  <si>
    <t>8155</t>
  </si>
  <si>
    <t>головний бухгалтер</t>
  </si>
  <si>
    <t>1231</t>
  </si>
  <si>
    <t>фармацевт</t>
  </si>
  <si>
    <t>3228</t>
  </si>
  <si>
    <t>сестра медична</t>
  </si>
  <si>
    <t>3231</t>
  </si>
  <si>
    <t>сортувальник у виробництві харчової продукції (хлібобулочні та кондитерські виро-би)</t>
  </si>
  <si>
    <t>адміністратор</t>
  </si>
  <si>
    <t>4222</t>
  </si>
  <si>
    <t>Молодша медична сестра (санітарка, санітарка-прибиральниця, санітарка-буфетниця та ін.)</t>
  </si>
  <si>
    <t>5132</t>
  </si>
  <si>
    <t>Інспектор (пенітенціарна система)</t>
  </si>
  <si>
    <t>2424</t>
  </si>
  <si>
    <t>бетоняр</t>
  </si>
  <si>
    <t>7123</t>
  </si>
  <si>
    <t>Оператор устаткування з перероблення деревини</t>
  </si>
  <si>
    <t>8149</t>
  </si>
  <si>
    <t>оператор роторної лінії для виробництва виробів з пластичних мас</t>
  </si>
  <si>
    <t>8232</t>
  </si>
  <si>
    <t>головний тренер команди (збірної, клубної)</t>
  </si>
  <si>
    <t>начальник цеху</t>
  </si>
  <si>
    <t>головний технолог</t>
  </si>
  <si>
    <t>начальник зміни (промисловість)</t>
  </si>
  <si>
    <t>токар-карусельник</t>
  </si>
  <si>
    <t>плетільник меблів</t>
  </si>
  <si>
    <t>машиніст мийних машин</t>
  </si>
  <si>
    <t>бандажник</t>
  </si>
  <si>
    <t>видувальник скловиробів</t>
  </si>
  <si>
    <t>Інженер з технічного нагляду (будівництво)</t>
  </si>
  <si>
    <t>контролер матеріалів, металів, напівфабрикатів та виробів</t>
  </si>
  <si>
    <t xml:space="preserve"> майстер виробничого навчання</t>
  </si>
  <si>
    <t xml:space="preserve"> Оператор птахофабрик та механізованих ферм</t>
  </si>
  <si>
    <t xml:space="preserve"> машиніст екскаватора</t>
  </si>
  <si>
    <t xml:space="preserve"> машиніст крана (кранівник)</t>
  </si>
  <si>
    <t xml:space="preserve">Професії, по яких кількість  вакансій є найбільшою                                                                                                         </t>
  </si>
  <si>
    <t xml:space="preserve"> виробник морозива</t>
  </si>
  <si>
    <t>Слюсар-монтажник технологічних трубопроводів</t>
  </si>
  <si>
    <t>майстер гірничий</t>
  </si>
  <si>
    <t>налагоджувальник контрольно-вимірювальних приладів та автоматики</t>
  </si>
  <si>
    <t>арматурник (будівельні, монтажні й ремонтно-будівельні роботи)</t>
  </si>
  <si>
    <t>монтажник систем вентиляції, кондиціювання повітря, пневмотранспорту й аспірації</t>
  </si>
  <si>
    <t>головний механік</t>
  </si>
  <si>
    <t xml:space="preserve"> менеджер (управитель) з постачання</t>
  </si>
  <si>
    <t xml:space="preserve"> завідувач складу</t>
  </si>
  <si>
    <t xml:space="preserve"> викладач (методи навчання)</t>
  </si>
  <si>
    <t xml:space="preserve"> Юрист</t>
  </si>
  <si>
    <t xml:space="preserve"> Обліковець</t>
  </si>
  <si>
    <t xml:space="preserve"> помічник вихователя</t>
  </si>
  <si>
    <t xml:space="preserve"> комплектувальник проводів</t>
  </si>
  <si>
    <r>
      <t xml:space="preserve">Кількість вакансій,     </t>
    </r>
    <r>
      <rPr>
        <i/>
        <sz val="14"/>
        <rFont val="Times New Roman Cyr"/>
        <family val="0"/>
      </rPr>
      <t>одиниць</t>
    </r>
  </si>
  <si>
    <r>
      <t xml:space="preserve">Кількість безробітних, </t>
    </r>
    <r>
      <rPr>
        <i/>
        <sz val="14"/>
        <rFont val="Times New Roman Cyr"/>
        <family val="0"/>
      </rPr>
      <t>осіб</t>
    </r>
  </si>
  <si>
    <r>
      <t xml:space="preserve">Кількість претендентів                              на 1 вакансію, </t>
    </r>
    <r>
      <rPr>
        <i/>
        <sz val="14"/>
        <rFont val="Times New Roman Cyr"/>
        <family val="0"/>
      </rPr>
      <t>осіб</t>
    </r>
  </si>
  <si>
    <t xml:space="preserve">за січень-березень </t>
  </si>
  <si>
    <t>станом на 1 квітня</t>
  </si>
  <si>
    <t xml:space="preserve">Професії, по яких кількість  вакансій є найбільшою                                                                                                         у січні - березні 2018 року </t>
  </si>
  <si>
    <t>у січні - березні 2018 року</t>
  </si>
  <si>
    <t>станом на 1 квітня 2018 року</t>
  </si>
  <si>
    <t>Професії, по яких середній розмір запропонованої  заробітної  плати є найбільшим, станом на 1 квітня 2018 року</t>
  </si>
  <si>
    <t>за січень - березень</t>
  </si>
  <si>
    <t>Кількість вакансій та чисельність безробітних                                                  станом на 1 квітня 2018 року</t>
  </si>
  <si>
    <t>Кількість вакансій та чисельність безробітних за професіними групами                                   станом на 1 квітня 2018 року</t>
  </si>
  <si>
    <t>муляр</t>
  </si>
  <si>
    <t xml:space="preserve"> слюсар аварійно-відбудовних робіт</t>
  </si>
  <si>
    <t xml:space="preserve"> муляр</t>
  </si>
  <si>
    <t xml:space="preserve"> юрисконсульт</t>
  </si>
  <si>
    <t xml:space="preserve"> агент рекламний</t>
  </si>
  <si>
    <t xml:space="preserve"> покоївка</t>
  </si>
  <si>
    <t xml:space="preserve"> плодоовочівник</t>
  </si>
  <si>
    <t xml:space="preserve"> Робітник з комплексного обслуговування сільськогосподарського виробництва</t>
  </si>
  <si>
    <t xml:space="preserve"> оператор верстатів з програмним керуванням</t>
  </si>
  <si>
    <t>Інспектор фінансовий</t>
  </si>
  <si>
    <t>шліфувальник-полірувальник виробів з каменю</t>
  </si>
  <si>
    <t>інженер з налагодження й випробувань</t>
  </si>
  <si>
    <t>інженер з механізації та автоматизації виробничих процесів</t>
  </si>
  <si>
    <t>Начальник станції насосної</t>
  </si>
  <si>
    <t>начальник (завідувач) хімічної лабораторії</t>
  </si>
  <si>
    <t>начальник диспетчерської (виробничо-диспетчерської) служби</t>
  </si>
  <si>
    <t>закрійник</t>
  </si>
  <si>
    <t>Електрослюсар підземний</t>
  </si>
  <si>
    <t>Прохідник</t>
  </si>
  <si>
    <t>майстер дільниці</t>
  </si>
  <si>
    <t>майстер з ремонту технологічного устаткування</t>
  </si>
  <si>
    <t>головний інженер</t>
  </si>
  <si>
    <t>Начальник відділення</t>
  </si>
  <si>
    <t>налагоджувальник устаткування у виробництві харчової продукції</t>
  </si>
  <si>
    <t>монтажник санітарно-технічних систем і устаткування</t>
  </si>
  <si>
    <t>майстер контрольний (дільниці, цеху)</t>
  </si>
  <si>
    <t>юрисконсульт</t>
  </si>
  <si>
    <t>Випалювач матеріалів</t>
  </si>
  <si>
    <t>Мерчендайзер</t>
  </si>
  <si>
    <t>директор (інший керівник) підприємства, установи, організації фізкультурно-спор- тивної спрямо</t>
  </si>
  <si>
    <t>командир взводу</t>
  </si>
  <si>
    <t xml:space="preserve"> інженер з охорони праці</t>
  </si>
  <si>
    <t xml:space="preserve"> лікар-стоматолог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</si>
  <si>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</si>
  <si>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</si>
  <si>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осіб</t>
    </r>
  </si>
  <si>
    <r>
      <t xml:space="preserve">Середній розмір запропонованої заробітної плати, </t>
    </r>
    <r>
      <rPr>
        <i/>
        <sz val="12"/>
        <rFont val="Times New Roman"/>
        <family val="1"/>
      </rPr>
      <t>грн.</t>
    </r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</si>
  <si>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одиниць</t>
    </r>
  </si>
  <si>
    <t>в 3,3 р.</t>
  </si>
  <si>
    <t>в 3,2 р.</t>
  </si>
  <si>
    <t>Середній розмір запропонованої заробітної плати, (грн.)</t>
  </si>
  <si>
    <t>радіотелефоніст</t>
  </si>
  <si>
    <t>інженер-програміст</t>
  </si>
  <si>
    <t>консультант (у певній галузі інженерної справи)</t>
  </si>
  <si>
    <t>інженер-конструктор</t>
  </si>
  <si>
    <t>Інженер-проектувальник (цивільне будівництво)</t>
  </si>
  <si>
    <t>механік автомобільної колони (гаража)</t>
  </si>
  <si>
    <t>механік дільниці</t>
  </si>
  <si>
    <t>Технолог з виробництва та переробки продукції тваринництва</t>
  </si>
  <si>
    <t>Фельдшер ветеринарної медицини</t>
  </si>
  <si>
    <t>Технік-дефектоскопіст</t>
  </si>
  <si>
    <t>електрик цеху</t>
  </si>
  <si>
    <t>механік з ремонту транспорту</t>
  </si>
  <si>
    <t>технік електрозв'язку</t>
  </si>
  <si>
    <t>Телефоніст місцевого телефонного зв'язку</t>
  </si>
  <si>
    <t>Оператор з уведення даних в ЕОМ (ОМ)</t>
  </si>
  <si>
    <t>сортувальник поштових відправлень та виробів друку</t>
  </si>
  <si>
    <t>Обліковець з реєстрації бухгалтерських даних</t>
  </si>
  <si>
    <t>Оператор телекомунікаційних послуг</t>
  </si>
  <si>
    <t>секретар керівника (організації, підприємства, установи)</t>
  </si>
  <si>
    <t>сестра-господиня</t>
  </si>
  <si>
    <t>Черговий пульта (пункт централізованого спостереження)</t>
  </si>
  <si>
    <t>Обліковець</t>
  </si>
  <si>
    <t>комплектувальник товарів</t>
  </si>
  <si>
    <t>Робітник з обслуговування місць поховань</t>
  </si>
  <si>
    <t>Кіоскер</t>
  </si>
  <si>
    <t>буфетник</t>
  </si>
  <si>
    <t>робітник ритуальних послуг</t>
  </si>
  <si>
    <t>охоронець</t>
  </si>
  <si>
    <t>Оператор птахофабрик та механізованих ферм</t>
  </si>
  <si>
    <t>лісоруб</t>
  </si>
  <si>
    <t>лісник</t>
  </si>
  <si>
    <t>Оператор інкубаторно-птахівничої станції</t>
  </si>
  <si>
    <t>Санітар (ветеринарна медицина)</t>
  </si>
  <si>
    <t>грибовод</t>
  </si>
  <si>
    <t>Робітник на лісокультурних (лісогосподарських) роботах</t>
  </si>
  <si>
    <t>Садівник (біля будинку)</t>
  </si>
  <si>
    <t>робітник з догляду за тваринами</t>
  </si>
  <si>
    <t>бджоляр</t>
  </si>
  <si>
    <t>Друкар офсетного плоского друкування</t>
  </si>
  <si>
    <t>машиніст трубоукладача</t>
  </si>
  <si>
    <t>оператор установок та ліній оброблення пиломатеріалів</t>
  </si>
  <si>
    <t>оператор формувальної машини</t>
  </si>
  <si>
    <t>пресувальник-вулканізаторник</t>
  </si>
  <si>
    <t>апаратник виробництва кисломолочних та дитячих молочних продуктів</t>
  </si>
  <si>
    <t>пакувальник стосів</t>
  </si>
  <si>
    <t>комплектувальник проводів</t>
  </si>
  <si>
    <t>контролер енергонагляду</t>
  </si>
  <si>
    <t>фарбувальник іграшок</t>
  </si>
  <si>
    <t>прасувальник</t>
  </si>
  <si>
    <t>комірник</t>
  </si>
  <si>
    <t>опалювач</t>
  </si>
  <si>
    <t>консьєрж</t>
  </si>
  <si>
    <t>укладальник-пакувальник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</si>
  <si>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1 квітня 2018 року</t>
  </si>
  <si>
    <t xml:space="preserve">Кількість осіб, які мали статус безробітного 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</si>
</sst>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.0"/>
    <numFmt numFmtId="173" formatCode="0.0"/>
    <numFmt numFmtId="174" formatCode="##0"/>
    <numFmt numFmtId="175" formatCode="dd\.mm\.yyyy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(* #,##0.00_);_(* \(#,##0.00\);_(* &quot;-&quot;??_);_(@_)"/>
    <numFmt numFmtId="180" formatCode="0.000"/>
    <numFmt numFmtId="181" formatCode="#,##0;[Red]#,##0"/>
    <numFmt numFmtId="182" formatCode="0.0%"/>
    <numFmt numFmtId="183" formatCode="0.000000"/>
    <numFmt numFmtId="184" formatCode="0.00000"/>
    <numFmt numFmtId="185" formatCode="0.0000"/>
    <numFmt numFmtId="186" formatCode="\+#0;\-#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b/>
      <sz val="18"/>
      <name val="Times New Roman Cyr"/>
      <family val="0"/>
    </font>
    <font>
      <i/>
      <sz val="18"/>
      <name val="Times New Roman Cyr"/>
      <family val="0"/>
    </font>
    <font>
      <b/>
      <sz val="15"/>
      <name val="Times New Roman Cyr"/>
      <family val="0"/>
    </font>
    <font>
      <sz val="14"/>
      <name val="Times New Roman Cyr"/>
      <family val="0"/>
    </font>
    <font>
      <sz val="14"/>
      <name val="Times New Roman"/>
      <family val="1"/>
    </font>
    <font>
      <b/>
      <sz val="13"/>
      <name val="Times New Roman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i/>
      <sz val="14"/>
      <name val="Times New Roman Cyr"/>
      <family val="0"/>
    </font>
    <font>
      <i/>
      <sz val="11"/>
      <name val="Times New Roman Cyr"/>
      <family val="0"/>
    </font>
    <font>
      <sz val="10"/>
      <name val="Times New Roman Cyr"/>
      <family val="0"/>
    </font>
    <font>
      <sz val="13"/>
      <name val="Times New Roman"/>
      <family val="1"/>
    </font>
    <font>
      <i/>
      <sz val="12"/>
      <name val="Times New Roman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sz val="12"/>
      <color indexed="60"/>
      <name val="Times New Roman Cyr"/>
      <family val="1"/>
    </font>
    <font>
      <b/>
      <sz val="12"/>
      <color indexed="8"/>
      <name val="Times New Roman Cyr"/>
      <family val="1"/>
    </font>
    <font>
      <b/>
      <sz val="12"/>
      <color indexed="60"/>
      <name val="Times New Roman Cyr"/>
      <family val="0"/>
    </font>
    <font>
      <sz val="8"/>
      <color indexed="60"/>
      <name val="Times New Roman Cyr"/>
      <family val="1"/>
    </font>
    <font>
      <sz val="10"/>
      <color indexed="60"/>
      <name val="Times New Roman CYR"/>
      <family val="1"/>
    </font>
    <font>
      <sz val="14"/>
      <color indexed="60"/>
      <name val="Times New Roman Cyr"/>
      <family val="0"/>
    </font>
    <font>
      <sz val="12"/>
      <color indexed="56"/>
      <name val="Times New Roman"/>
      <family val="1"/>
    </font>
    <font>
      <sz val="14"/>
      <color indexed="56"/>
      <name val="Times New Roman Cyr"/>
      <family val="1"/>
    </font>
    <font>
      <b/>
      <sz val="12"/>
      <color indexed="56"/>
      <name val="Times New Roman Cyr"/>
      <family val="0"/>
    </font>
    <font>
      <sz val="12"/>
      <color indexed="56"/>
      <name val="Times New Roman Cyr"/>
      <family val="0"/>
    </font>
    <font>
      <sz val="12"/>
      <color indexed="8"/>
      <name val="Calibri"/>
      <family val="2"/>
    </font>
    <font>
      <i/>
      <sz val="10"/>
      <color indexed="60"/>
      <name val="Times New Roman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sz val="12"/>
      <color rgb="FFC00000"/>
      <name val="Times New Roman Cyr"/>
      <family val="1"/>
    </font>
    <font>
      <b/>
      <sz val="12"/>
      <color theme="1"/>
      <name val="Times New Roman Cyr"/>
      <family val="1"/>
    </font>
    <font>
      <b/>
      <sz val="12"/>
      <color rgb="FFC00000"/>
      <name val="Times New Roman Cyr"/>
      <family val="0"/>
    </font>
    <font>
      <sz val="8"/>
      <color rgb="FFC00000"/>
      <name val="Times New Roman Cyr"/>
      <family val="1"/>
    </font>
    <font>
      <sz val="10"/>
      <color rgb="FFC00000"/>
      <name val="Times New Roman CYR"/>
      <family val="1"/>
    </font>
    <font>
      <sz val="14"/>
      <color rgb="FFC00000"/>
      <name val="Times New Roman Cyr"/>
      <family val="0"/>
    </font>
    <font>
      <sz val="12"/>
      <color theme="3" tint="-0.4999699890613556"/>
      <name val="Times New Roman"/>
      <family val="1"/>
    </font>
    <font>
      <sz val="14"/>
      <color theme="3" tint="-0.4999699890613556"/>
      <name val="Times New Roman Cyr"/>
      <family val="1"/>
    </font>
    <font>
      <b/>
      <sz val="12"/>
      <color theme="3" tint="-0.4999699890613556"/>
      <name val="Times New Roman Cyr"/>
      <family val="0"/>
    </font>
    <font>
      <sz val="12"/>
      <color theme="3" tint="-0.4999699890613556"/>
      <name val="Times New Roman Cyr"/>
      <family val="0"/>
    </font>
    <font>
      <sz val="12"/>
      <color theme="1"/>
      <name val="Calibri"/>
      <family val="2"/>
    </font>
    <font>
      <i/>
      <sz val="10"/>
      <color rgb="FFC00000"/>
      <name val="Times New Roman CYR"/>
      <family val="0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EF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5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21" borderId="0" applyNumberFormat="0" applyBorder="0" applyAlignment="0" applyProtection="0"/>
    <xf numFmtId="0" fontId="9" fillId="3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5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1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7" borderId="0" applyNumberFormat="0" applyBorder="0" applyAlignment="0" applyProtection="0"/>
    <xf numFmtId="0" fontId="9" fillId="30" borderId="0" applyNumberFormat="0" applyBorder="0" applyAlignment="0" applyProtection="0"/>
    <xf numFmtId="0" fontId="9" fillId="4" borderId="0" applyNumberFormat="0" applyBorder="0" applyAlignment="0" applyProtection="0"/>
    <xf numFmtId="0" fontId="9" fillId="31" borderId="0" applyNumberFormat="0" applyBorder="0" applyAlignment="0" applyProtection="0"/>
    <xf numFmtId="0" fontId="9" fillId="20" borderId="0" applyNumberFormat="0" applyBorder="0" applyAlignment="0" applyProtection="0"/>
    <xf numFmtId="0" fontId="9" fillId="30" borderId="0" applyNumberFormat="0" applyBorder="0" applyAlignment="0" applyProtection="0"/>
    <xf numFmtId="0" fontId="9" fillId="20" borderId="0" applyNumberFormat="0" applyBorder="0" applyAlignment="0" applyProtection="0"/>
    <xf numFmtId="0" fontId="9" fillId="30" borderId="0" applyNumberFormat="0" applyBorder="0" applyAlignment="0" applyProtection="0"/>
    <xf numFmtId="0" fontId="9" fillId="14" borderId="0" applyNumberFormat="0" applyBorder="0" applyAlignment="0" applyProtection="0"/>
    <xf numFmtId="0" fontId="9" fillId="30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32" borderId="0" applyNumberFormat="0" applyBorder="0" applyAlignment="0" applyProtection="0"/>
    <xf numFmtId="0" fontId="9" fillId="7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33" borderId="0" applyNumberFormat="0" applyBorder="0" applyAlignment="0" applyProtection="0"/>
    <xf numFmtId="0" fontId="9" fillId="24" borderId="0" applyNumberFormat="0" applyBorder="0" applyAlignment="0" applyProtection="0"/>
    <xf numFmtId="0" fontId="9" fillId="34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5" borderId="0" applyNumberFormat="0" applyBorder="0" applyAlignment="0" applyProtection="0"/>
    <xf numFmtId="0" fontId="9" fillId="33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14" borderId="0" applyNumberFormat="0" applyBorder="0" applyAlignment="0" applyProtection="0"/>
    <xf numFmtId="0" fontId="9" fillId="35" borderId="0" applyNumberFormat="0" applyBorder="0" applyAlignment="0" applyProtection="0"/>
    <xf numFmtId="0" fontId="9" fillId="37" borderId="0" applyNumberFormat="0" applyBorder="0" applyAlignment="0" applyProtection="0"/>
    <xf numFmtId="0" fontId="9" fillId="39" borderId="0" applyNumberFormat="0" applyBorder="0" applyAlignment="0" applyProtection="0"/>
    <xf numFmtId="0" fontId="9" fillId="38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7" borderId="0" applyNumberFormat="0" applyBorder="0" applyAlignment="0" applyProtection="0"/>
    <xf numFmtId="0" fontId="9" fillId="3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7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32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46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32" borderId="0" applyNumberFormat="0" applyBorder="0" applyAlignment="0" applyProtection="0"/>
    <xf numFmtId="0" fontId="9" fillId="47" borderId="0" applyNumberFormat="0" applyBorder="0" applyAlignment="0" applyProtection="0"/>
    <xf numFmtId="0" fontId="9" fillId="4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1" fillId="27" borderId="1" applyNumberFormat="0" applyAlignment="0" applyProtection="0"/>
    <xf numFmtId="0" fontId="11" fillId="28" borderId="1" applyNumberFormat="0" applyAlignment="0" applyProtection="0"/>
    <xf numFmtId="0" fontId="12" fillId="17" borderId="1" applyNumberFormat="0" applyAlignment="0" applyProtection="0"/>
    <xf numFmtId="0" fontId="13" fillId="48" borderId="2" applyNumberFormat="0" applyAlignment="0" applyProtection="0"/>
    <xf numFmtId="0" fontId="13" fillId="49" borderId="2" applyNumberFormat="0" applyAlignment="0" applyProtection="0"/>
    <xf numFmtId="0" fontId="13" fillId="48" borderId="2" applyNumberFormat="0" applyAlignment="0" applyProtection="0"/>
    <xf numFmtId="0" fontId="3" fillId="0" borderId="0">
      <alignment/>
      <protection/>
    </xf>
    <xf numFmtId="0" fontId="14" fillId="0" borderId="0" applyNumberFormat="0" applyFill="0" applyBorder="0" applyAlignment="0" applyProtection="0"/>
    <xf numFmtId="174" fontId="8" fillId="0" borderId="0" applyFont="0" applyFill="0" applyBorder="0" applyProtection="0">
      <alignment horizontal="center" vertical="center"/>
    </xf>
    <xf numFmtId="49" fontId="8" fillId="0" borderId="0" applyFont="0" applyFill="0" applyBorder="0" applyProtection="0">
      <alignment horizontal="left" vertical="center" wrapText="1"/>
    </xf>
    <xf numFmtId="49" fontId="15" fillId="0" borderId="0" applyFill="0" applyBorder="0" applyProtection="0">
      <alignment horizontal="left" vertical="center"/>
    </xf>
    <xf numFmtId="49" fontId="16" fillId="0" borderId="3" applyFill="0" applyProtection="0">
      <alignment horizontal="center" vertical="center" wrapText="1"/>
    </xf>
    <xf numFmtId="49" fontId="16" fillId="0" borderId="4" applyFill="0" applyProtection="0">
      <alignment horizontal="center" vertical="center" wrapText="1"/>
    </xf>
    <xf numFmtId="49" fontId="8" fillId="0" borderId="0" applyFont="0" applyFill="0" applyBorder="0" applyProtection="0">
      <alignment horizontal="left" vertical="center" wrapText="1"/>
    </xf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3" borderId="1" applyNumberFormat="0" applyAlignment="0" applyProtection="0"/>
    <xf numFmtId="0" fontId="24" fillId="16" borderId="1" applyNumberFormat="0" applyAlignment="0" applyProtection="0"/>
    <xf numFmtId="0" fontId="24" fillId="24" borderId="1" applyNumberFormat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24" borderId="0" applyNumberFormat="0" applyBorder="0" applyAlignment="0" applyProtection="0"/>
    <xf numFmtId="0" fontId="26" fillId="29" borderId="0" applyNumberFormat="0" applyBorder="0" applyAlignment="0" applyProtection="0"/>
    <xf numFmtId="0" fontId="27" fillId="2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10" borderId="12" applyNumberFormat="0" applyFont="0" applyAlignment="0" applyProtection="0"/>
    <xf numFmtId="0" fontId="28" fillId="19" borderId="12" applyNumberFormat="0" applyAlignment="0" applyProtection="0"/>
    <xf numFmtId="0" fontId="3" fillId="10" borderId="12" applyNumberFormat="0" applyFont="0" applyAlignment="0" applyProtection="0"/>
    <xf numFmtId="0" fontId="29" fillId="27" borderId="13" applyNumberFormat="0" applyAlignment="0" applyProtection="0"/>
    <xf numFmtId="0" fontId="29" fillId="28" borderId="13" applyNumberFormat="0" applyAlignment="0" applyProtection="0"/>
    <xf numFmtId="0" fontId="29" fillId="17" borderId="13" applyNumberFormat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175" fontId="8" fillId="0" borderId="0" applyFont="0" applyFill="0" applyBorder="0" applyProtection="0">
      <alignment/>
    </xf>
    <xf numFmtId="175" fontId="8" fillId="0" borderId="0" applyFon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3" fontId="8" fillId="0" borderId="0" applyFont="0" applyFill="0" applyBorder="0" applyProtection="0">
      <alignment horizontal="right"/>
    </xf>
    <xf numFmtId="4" fontId="8" fillId="0" borderId="0" applyFont="0" applyFill="0" applyBorder="0" applyProtection="0">
      <alignment horizontal="right"/>
    </xf>
    <xf numFmtId="4" fontId="8" fillId="0" borderId="0" applyFont="0" applyFill="0" applyBorder="0" applyProtection="0">
      <alignment horizontal="right"/>
    </xf>
    <xf numFmtId="49" fontId="8" fillId="0" borderId="0" applyFont="0" applyFill="0" applyBorder="0" applyProtection="0">
      <alignment wrapText="1"/>
    </xf>
    <xf numFmtId="49" fontId="8" fillId="0" borderId="0" applyFont="0" applyFill="0" applyBorder="0" applyProtection="0">
      <alignment wrapText="1"/>
    </xf>
    <xf numFmtId="0" fontId="33" fillId="0" borderId="0" applyNumberFormat="0" applyFill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2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47" borderId="0" applyNumberFormat="0" applyBorder="0" applyAlignment="0" applyProtection="0"/>
    <xf numFmtId="0" fontId="24" fillId="13" borderId="1" applyNumberFormat="0" applyAlignment="0" applyProtection="0"/>
    <xf numFmtId="0" fontId="24" fillId="16" borderId="1" applyNumberFormat="0" applyAlignment="0" applyProtection="0"/>
    <xf numFmtId="0" fontId="24" fillId="13" borderId="1" applyNumberFormat="0" applyAlignment="0" applyProtection="0"/>
    <xf numFmtId="0" fontId="24" fillId="16" borderId="1" applyNumberFormat="0" applyAlignment="0" applyProtection="0"/>
    <xf numFmtId="0" fontId="24" fillId="16" borderId="1" applyNumberFormat="0" applyAlignment="0" applyProtection="0"/>
    <xf numFmtId="0" fontId="24" fillId="13" borderId="1" applyNumberFormat="0" applyAlignment="0" applyProtection="0"/>
    <xf numFmtId="0" fontId="24" fillId="13" borderId="1" applyNumberFormat="0" applyAlignment="0" applyProtection="0"/>
    <xf numFmtId="0" fontId="24" fillId="13" borderId="1" applyNumberFormat="0" applyAlignment="0" applyProtection="0"/>
    <xf numFmtId="9" fontId="0" fillId="0" borderId="0" applyFont="0" applyFill="0" applyBorder="0" applyAlignment="0" applyProtection="0"/>
    <xf numFmtId="0" fontId="29" fillId="27" borderId="13" applyNumberFormat="0" applyAlignment="0" applyProtection="0"/>
    <xf numFmtId="0" fontId="29" fillId="28" borderId="13" applyNumberFormat="0" applyAlignment="0" applyProtection="0"/>
    <xf numFmtId="0" fontId="29" fillId="28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11" fillId="27" borderId="1" applyNumberFormat="0" applyAlignment="0" applyProtection="0"/>
    <xf numFmtId="0" fontId="11" fillId="28" borderId="1" applyNumberFormat="0" applyAlignment="0" applyProtection="0"/>
    <xf numFmtId="0" fontId="11" fillId="28" borderId="1" applyNumberFormat="0" applyAlignment="0" applyProtection="0"/>
    <xf numFmtId="0" fontId="11" fillId="27" borderId="1" applyNumberFormat="0" applyAlignment="0" applyProtection="0"/>
    <xf numFmtId="0" fontId="11" fillId="27" borderId="1" applyNumberFormat="0" applyAlignment="0" applyProtection="0"/>
    <xf numFmtId="0" fontId="11" fillId="27" borderId="1" applyNumberFormat="0" applyAlignment="0" applyProtection="0"/>
    <xf numFmtId="0" fontId="7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77" fillId="0" borderId="15" applyNumberFormat="0" applyFill="0" applyAlignment="0" applyProtection="0"/>
    <xf numFmtId="0" fontId="18" fillId="0" borderId="5" applyNumberFormat="0" applyFill="0" applyAlignment="0" applyProtection="0"/>
    <xf numFmtId="0" fontId="35" fillId="0" borderId="16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78" fillId="0" borderId="17" applyNumberFormat="0" applyFill="0" applyAlignment="0" applyProtection="0"/>
    <xf numFmtId="0" fontId="20" fillId="0" borderId="7" applyNumberFormat="0" applyFill="0" applyAlignment="0" applyProtection="0"/>
    <xf numFmtId="0" fontId="36" fillId="0" borderId="18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79" fillId="0" borderId="19" applyNumberFormat="0" applyFill="0" applyAlignment="0" applyProtection="0"/>
    <xf numFmtId="0" fontId="22" fillId="0" borderId="9" applyNumberFormat="0" applyFill="0" applyAlignment="0" applyProtection="0"/>
    <xf numFmtId="0" fontId="37" fillId="0" borderId="20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21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13" fillId="48" borderId="2" applyNumberFormat="0" applyAlignment="0" applyProtection="0"/>
    <xf numFmtId="0" fontId="13" fillId="49" borderId="2" applyNumberFormat="0" applyAlignment="0" applyProtection="0"/>
    <xf numFmtId="0" fontId="13" fillId="48" borderId="2" applyNumberFormat="0" applyAlignment="0" applyProtection="0"/>
    <xf numFmtId="0" fontId="13" fillId="49" borderId="2" applyNumberFormat="0" applyAlignment="0" applyProtection="0"/>
    <xf numFmtId="0" fontId="13" fillId="49" borderId="2" applyNumberFormat="0" applyAlignment="0" applyProtection="0"/>
    <xf numFmtId="0" fontId="13" fillId="48" borderId="2" applyNumberFormat="0" applyAlignment="0" applyProtection="0"/>
    <xf numFmtId="0" fontId="13" fillId="48" borderId="2" applyNumberFormat="0" applyAlignment="0" applyProtection="0"/>
    <xf numFmtId="0" fontId="13" fillId="48" borderId="2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11" fillId="27" borderId="1" applyNumberFormat="0" applyAlignment="0" applyProtection="0"/>
    <xf numFmtId="0" fontId="11" fillId="28" borderId="1" applyNumberFormat="0" applyAlignment="0" applyProtection="0"/>
    <xf numFmtId="0" fontId="12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21" applyNumberFormat="0" applyFill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10" borderId="12" applyNumberFormat="0" applyFont="0" applyAlignment="0" applyProtection="0"/>
    <xf numFmtId="0" fontId="28" fillId="19" borderId="12" applyNumberFormat="0" applyAlignment="0" applyProtection="0"/>
    <xf numFmtId="0" fontId="38" fillId="19" borderId="12" applyNumberFormat="0" applyAlignment="0" applyProtection="0"/>
    <xf numFmtId="0" fontId="3" fillId="10" borderId="12" applyNumberFormat="0" applyFont="0" applyAlignment="0" applyProtection="0"/>
    <xf numFmtId="0" fontId="8" fillId="10" borderId="12" applyNumberFormat="0" applyFont="0" applyAlignment="0" applyProtection="0"/>
    <xf numFmtId="0" fontId="8" fillId="10" borderId="12" applyNumberFormat="0" applyFont="0" applyAlignment="0" applyProtection="0"/>
    <xf numFmtId="0" fontId="3" fillId="10" borderId="12" applyNumberFormat="0" applyFont="0" applyAlignment="0" applyProtection="0"/>
    <xf numFmtId="0" fontId="38" fillId="19" borderId="12" applyNumberFormat="0" applyAlignment="0" applyProtection="0"/>
    <xf numFmtId="0" fontId="3" fillId="10" borderId="12" applyNumberFormat="0" applyFont="0" applyAlignment="0" applyProtection="0"/>
    <xf numFmtId="0" fontId="29" fillId="27" borderId="13" applyNumberFormat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24" borderId="0" applyNumberFormat="0" applyBorder="0" applyAlignment="0" applyProtection="0"/>
    <xf numFmtId="0" fontId="26" fillId="29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6" fillId="0" borderId="0" xfId="522" applyFont="1" applyFill="1">
      <alignment/>
      <protection/>
    </xf>
    <xf numFmtId="0" fontId="40" fillId="0" borderId="0" xfId="522" applyFont="1" applyFill="1" applyBorder="1" applyAlignment="1">
      <alignment horizontal="center"/>
      <protection/>
    </xf>
    <xf numFmtId="0" fontId="40" fillId="0" borderId="0" xfId="522" applyFont="1" applyFill="1">
      <alignment/>
      <protection/>
    </xf>
    <xf numFmtId="0" fontId="40" fillId="0" borderId="0" xfId="522" applyFont="1" applyFill="1" applyAlignment="1">
      <alignment vertical="center"/>
      <protection/>
    </xf>
    <xf numFmtId="0" fontId="4" fillId="0" borderId="0" xfId="522" applyFont="1" applyFill="1">
      <alignment/>
      <protection/>
    </xf>
    <xf numFmtId="0" fontId="4" fillId="0" borderId="0" xfId="522" applyFont="1" applyFill="1" applyAlignment="1">
      <alignment wrapText="1"/>
      <protection/>
    </xf>
    <xf numFmtId="173" fontId="6" fillId="0" borderId="3" xfId="522" applyNumberFormat="1" applyFont="1" applyFill="1" applyBorder="1" applyAlignment="1">
      <alignment horizontal="center" vertical="center" wrapText="1"/>
      <protection/>
    </xf>
    <xf numFmtId="0" fontId="5" fillId="0" borderId="0" xfId="522" applyFont="1" applyFill="1" applyAlignment="1">
      <alignment vertical="center"/>
      <protection/>
    </xf>
    <xf numFmtId="0" fontId="4" fillId="0" borderId="0" xfId="522" applyFont="1" applyFill="1" applyAlignment="1">
      <alignment vertical="center"/>
      <protection/>
    </xf>
    <xf numFmtId="0" fontId="6" fillId="0" borderId="22" xfId="522" applyFont="1" applyFill="1" applyBorder="1" applyAlignment="1">
      <alignment horizontal="center" vertical="center" wrapText="1"/>
      <protection/>
    </xf>
    <xf numFmtId="0" fontId="5" fillId="0" borderId="22" xfId="522" applyFont="1" applyFill="1" applyBorder="1" applyAlignment="1">
      <alignment horizontal="left" vertical="center" wrapText="1"/>
      <protection/>
    </xf>
    <xf numFmtId="0" fontId="5" fillId="0" borderId="23" xfId="522" applyFont="1" applyFill="1" applyBorder="1" applyAlignment="1">
      <alignment horizontal="left" vertical="center" wrapText="1"/>
      <protection/>
    </xf>
    <xf numFmtId="0" fontId="39" fillId="0" borderId="22" xfId="522" applyFont="1" applyFill="1" applyBorder="1" applyAlignment="1">
      <alignment horizontal="center" vertical="center" wrapText="1"/>
      <protection/>
    </xf>
    <xf numFmtId="3" fontId="39" fillId="0" borderId="3" xfId="522" applyNumberFormat="1" applyFont="1" applyFill="1" applyBorder="1" applyAlignment="1">
      <alignment horizontal="center" vertical="center"/>
      <protection/>
    </xf>
    <xf numFmtId="0" fontId="6" fillId="0" borderId="24" xfId="522" applyFont="1" applyFill="1" applyBorder="1" applyAlignment="1">
      <alignment horizontal="center" vertical="center" wrapText="1"/>
      <protection/>
    </xf>
    <xf numFmtId="0" fontId="6" fillId="0" borderId="3" xfId="522" applyFont="1" applyFill="1" applyBorder="1" applyAlignment="1">
      <alignment horizontal="center" vertical="center" wrapText="1"/>
      <protection/>
    </xf>
    <xf numFmtId="173" fontId="39" fillId="0" borderId="3" xfId="522" applyNumberFormat="1" applyFont="1" applyFill="1" applyBorder="1" applyAlignment="1">
      <alignment horizontal="center" vertical="center" wrapText="1"/>
      <protection/>
    </xf>
    <xf numFmtId="173" fontId="6" fillId="0" borderId="25" xfId="522" applyNumberFormat="1" applyFont="1" applyFill="1" applyBorder="1" applyAlignment="1">
      <alignment horizontal="center" vertical="center" wrapText="1"/>
      <protection/>
    </xf>
    <xf numFmtId="173" fontId="6" fillId="0" borderId="24" xfId="522" applyNumberFormat="1" applyFont="1" applyFill="1" applyBorder="1" applyAlignment="1">
      <alignment horizontal="center" vertical="center" wrapText="1"/>
      <protection/>
    </xf>
    <xf numFmtId="173" fontId="6" fillId="0" borderId="26" xfId="522" applyNumberFormat="1" applyFont="1" applyFill="1" applyBorder="1" applyAlignment="1">
      <alignment horizontal="center" vertical="center" wrapText="1"/>
      <protection/>
    </xf>
    <xf numFmtId="173" fontId="39" fillId="0" borderId="24" xfId="522" applyNumberFormat="1" applyFont="1" applyFill="1" applyBorder="1" applyAlignment="1">
      <alignment horizontal="center" vertical="center"/>
      <protection/>
    </xf>
    <xf numFmtId="0" fontId="48" fillId="0" borderId="24" xfId="522" applyFont="1" applyFill="1" applyBorder="1" applyAlignment="1">
      <alignment horizontal="center" vertical="center" wrapText="1"/>
      <protection/>
    </xf>
    <xf numFmtId="3" fontId="83" fillId="50" borderId="3" xfId="522" applyNumberFormat="1" applyFont="1" applyFill="1" applyBorder="1" applyAlignment="1">
      <alignment horizontal="center" vertical="center"/>
      <protection/>
    </xf>
    <xf numFmtId="3" fontId="6" fillId="0" borderId="3" xfId="522" applyNumberFormat="1" applyFont="1" applyFill="1" applyBorder="1" applyAlignment="1">
      <alignment horizontal="center" vertical="center"/>
      <protection/>
    </xf>
    <xf numFmtId="3" fontId="84" fillId="0" borderId="3" xfId="522" applyNumberFormat="1" applyFont="1" applyFill="1" applyBorder="1" applyAlignment="1">
      <alignment horizontal="center" vertical="center"/>
      <protection/>
    </xf>
    <xf numFmtId="1" fontId="48" fillId="0" borderId="3" xfId="449" applyNumberFormat="1" applyFont="1" applyFill="1" applyBorder="1" applyAlignment="1">
      <alignment horizontal="center" vertical="center" wrapText="1"/>
      <protection/>
    </xf>
    <xf numFmtId="0" fontId="47" fillId="0" borderId="22" xfId="521" applyFont="1" applyFill="1" applyBorder="1" applyAlignment="1">
      <alignment vertical="center" wrapText="1"/>
      <protection/>
    </xf>
    <xf numFmtId="0" fontId="47" fillId="0" borderId="23" xfId="521" applyFont="1" applyFill="1" applyBorder="1" applyAlignment="1">
      <alignment vertical="center" wrapText="1"/>
      <protection/>
    </xf>
    <xf numFmtId="0" fontId="85" fillId="0" borderId="0" xfId="522" applyFont="1" applyFill="1">
      <alignment/>
      <protection/>
    </xf>
    <xf numFmtId="0" fontId="86" fillId="0" borderId="0" xfId="522" applyFont="1" applyFill="1" applyBorder="1" applyAlignment="1">
      <alignment horizontal="center"/>
      <protection/>
    </xf>
    <xf numFmtId="0" fontId="86" fillId="0" borderId="0" xfId="522" applyFont="1" applyFill="1">
      <alignment/>
      <protection/>
    </xf>
    <xf numFmtId="0" fontId="86" fillId="0" borderId="0" xfId="522" applyFont="1" applyFill="1" applyAlignment="1">
      <alignment vertical="center"/>
      <protection/>
    </xf>
    <xf numFmtId="0" fontId="87" fillId="0" borderId="0" xfId="522" applyFont="1" applyFill="1">
      <alignment/>
      <protection/>
    </xf>
    <xf numFmtId="0" fontId="87" fillId="0" borderId="0" xfId="522" applyFont="1" applyFill="1" applyAlignment="1">
      <alignment vertical="center"/>
      <protection/>
    </xf>
    <xf numFmtId="0" fontId="87" fillId="0" borderId="0" xfId="522" applyFont="1" applyFill="1" applyAlignment="1">
      <alignment wrapText="1"/>
      <protection/>
    </xf>
    <xf numFmtId="0" fontId="83" fillId="0" borderId="0" xfId="522" applyFont="1" applyFill="1" applyAlignment="1">
      <alignment vertical="center" wrapText="1"/>
      <protection/>
    </xf>
    <xf numFmtId="3" fontId="88" fillId="0" borderId="0" xfId="522" applyNumberFormat="1" applyFont="1" applyFill="1">
      <alignment/>
      <protection/>
    </xf>
    <xf numFmtId="0" fontId="88" fillId="0" borderId="0" xfId="522" applyFont="1" applyFill="1">
      <alignment/>
      <protection/>
    </xf>
    <xf numFmtId="0" fontId="83" fillId="0" borderId="0" xfId="522" applyFont="1" applyFill="1" applyAlignment="1">
      <alignment vertical="center"/>
      <protection/>
    </xf>
    <xf numFmtId="1" fontId="87" fillId="0" borderId="0" xfId="522" applyNumberFormat="1" applyFont="1" applyFill="1">
      <alignment/>
      <protection/>
    </xf>
    <xf numFmtId="0" fontId="87" fillId="0" borderId="0" xfId="522" applyFont="1" applyFill="1" applyAlignment="1">
      <alignment horizontal="center"/>
      <protection/>
    </xf>
    <xf numFmtId="0" fontId="85" fillId="0" borderId="0" xfId="522" applyFont="1" applyFill="1" applyAlignment="1">
      <alignment vertical="center" wrapText="1"/>
      <protection/>
    </xf>
    <xf numFmtId="0" fontId="83" fillId="0" borderId="0" xfId="522" applyFont="1" applyFill="1" applyAlignment="1">
      <alignment horizontal="center" vertical="top" wrapText="1"/>
      <protection/>
    </xf>
    <xf numFmtId="0" fontId="44" fillId="0" borderId="0" xfId="522" applyFont="1" applyFill="1" applyAlignment="1">
      <alignment horizontal="center"/>
      <protection/>
    </xf>
    <xf numFmtId="0" fontId="2" fillId="0" borderId="0" xfId="501" applyFont="1">
      <alignment/>
      <protection/>
    </xf>
    <xf numFmtId="2" fontId="2" fillId="0" borderId="0" xfId="501" applyNumberFormat="1" applyFont="1" applyAlignment="1">
      <alignment wrapText="1"/>
      <protection/>
    </xf>
    <xf numFmtId="3" fontId="49" fillId="0" borderId="0" xfId="501" applyNumberFormat="1" applyFont="1" applyAlignment="1">
      <alignment horizontal="center"/>
      <protection/>
    </xf>
    <xf numFmtId="3" fontId="49" fillId="0" borderId="3" xfId="501" applyNumberFormat="1" applyFont="1" applyBorder="1" applyAlignment="1">
      <alignment horizontal="center" vertical="center" wrapText="1"/>
      <protection/>
    </xf>
    <xf numFmtId="0" fontId="47" fillId="0" borderId="0" xfId="501" applyFont="1">
      <alignment/>
      <protection/>
    </xf>
    <xf numFmtId="0" fontId="49" fillId="0" borderId="3" xfId="501" applyFont="1" applyBorder="1" applyAlignment="1">
      <alignment horizontal="center" vertical="center"/>
      <protection/>
    </xf>
    <xf numFmtId="0" fontId="2" fillId="0" borderId="0" xfId="501" applyFont="1" applyAlignment="1">
      <alignment/>
      <protection/>
    </xf>
    <xf numFmtId="3" fontId="6" fillId="0" borderId="3" xfId="449" applyNumberFormat="1" applyFont="1" applyBorder="1" applyAlignment="1">
      <alignment horizontal="center" vertical="center" wrapText="1"/>
      <protection/>
    </xf>
    <xf numFmtId="3" fontId="6" fillId="0" borderId="3" xfId="522" applyNumberFormat="1" applyFont="1" applyFill="1" applyBorder="1" applyAlignment="1">
      <alignment horizontal="center" vertical="center"/>
      <protection/>
    </xf>
    <xf numFmtId="0" fontId="5" fillId="0" borderId="0" xfId="522" applyFont="1" applyFill="1" applyAlignment="1">
      <alignment vertical="center" wrapText="1"/>
      <protection/>
    </xf>
    <xf numFmtId="3" fontId="6" fillId="50" borderId="3" xfId="522" applyNumberFormat="1" applyFont="1" applyFill="1" applyBorder="1" applyAlignment="1">
      <alignment horizontal="center" vertical="center"/>
      <protection/>
    </xf>
    <xf numFmtId="0" fontId="40" fillId="0" borderId="0" xfId="522" applyFont="1" applyFill="1" applyBorder="1" applyAlignment="1">
      <alignment horizontal="center"/>
      <protection/>
    </xf>
    <xf numFmtId="0" fontId="39" fillId="0" borderId="3" xfId="522" applyFont="1" applyFill="1" applyBorder="1" applyAlignment="1">
      <alignment horizontal="center" vertical="center" wrapText="1"/>
      <protection/>
    </xf>
    <xf numFmtId="0" fontId="52" fillId="0" borderId="3" xfId="522" applyFont="1" applyFill="1" applyBorder="1" applyAlignment="1">
      <alignment horizontal="center" vertical="center" wrapText="1"/>
      <protection/>
    </xf>
    <xf numFmtId="0" fontId="5" fillId="0" borderId="3" xfId="522" applyFont="1" applyFill="1" applyBorder="1" applyAlignment="1">
      <alignment horizontal="left" vertical="center" wrapText="1"/>
      <protection/>
    </xf>
    <xf numFmtId="0" fontId="53" fillId="0" borderId="0" xfId="522" applyFont="1" applyFill="1" applyAlignment="1">
      <alignment wrapText="1"/>
      <protection/>
    </xf>
    <xf numFmtId="0" fontId="53" fillId="0" borderId="0" xfId="522" applyFont="1" applyFill="1">
      <alignment/>
      <protection/>
    </xf>
    <xf numFmtId="0" fontId="40" fillId="0" borderId="0" xfId="522" applyFont="1" applyFill="1">
      <alignment/>
      <protection/>
    </xf>
    <xf numFmtId="14" fontId="6" fillId="0" borderId="3" xfId="449" applyNumberFormat="1" applyFont="1" applyBorder="1" applyAlignment="1">
      <alignment horizontal="center" vertical="center" wrapText="1"/>
      <protection/>
    </xf>
    <xf numFmtId="3" fontId="5" fillId="0" borderId="3" xfId="522" applyNumberFormat="1" applyFont="1" applyFill="1" applyBorder="1" applyAlignment="1">
      <alignment horizontal="center" vertical="center" wrapText="1"/>
      <protection/>
    </xf>
    <xf numFmtId="0" fontId="39" fillId="0" borderId="3" xfId="522" applyFont="1" applyFill="1" applyBorder="1" applyAlignment="1">
      <alignment horizontal="center" vertical="center" wrapText="1"/>
      <protection/>
    </xf>
    <xf numFmtId="173" fontId="6" fillId="0" borderId="3" xfId="522" applyNumberFormat="1" applyFont="1" applyFill="1" applyBorder="1" applyAlignment="1">
      <alignment horizontal="center" vertical="center"/>
      <protection/>
    </xf>
    <xf numFmtId="0" fontId="54" fillId="0" borderId="3" xfId="521" applyFont="1" applyBorder="1" applyAlignment="1">
      <alignment vertical="center" wrapText="1"/>
      <protection/>
    </xf>
    <xf numFmtId="173" fontId="5" fillId="0" borderId="3" xfId="522" applyNumberFormat="1" applyFont="1" applyFill="1" applyBorder="1" applyAlignment="1">
      <alignment horizontal="center" vertical="center" wrapText="1"/>
      <protection/>
    </xf>
    <xf numFmtId="173" fontId="5" fillId="0" borderId="3" xfId="522" applyNumberFormat="1" applyFont="1" applyFill="1" applyBorder="1" applyAlignment="1">
      <alignment horizontal="center" vertical="center"/>
      <protection/>
    </xf>
    <xf numFmtId="0" fontId="55" fillId="0" borderId="3" xfId="522" applyFont="1" applyFill="1" applyBorder="1" applyAlignment="1">
      <alignment horizontal="center" vertical="center" wrapText="1"/>
      <protection/>
    </xf>
    <xf numFmtId="3" fontId="5" fillId="50" borderId="3" xfId="522" applyNumberFormat="1" applyFont="1" applyFill="1" applyBorder="1" applyAlignment="1">
      <alignment horizontal="center" vertical="center"/>
      <protection/>
    </xf>
    <xf numFmtId="3" fontId="6" fillId="0" borderId="3" xfId="522" applyNumberFormat="1" applyFont="1" applyFill="1" applyBorder="1" applyAlignment="1">
      <alignment horizontal="center" vertical="center" wrapText="1"/>
      <protection/>
    </xf>
    <xf numFmtId="0" fontId="47" fillId="0" borderId="3" xfId="521" applyFont="1" applyBorder="1" applyAlignment="1">
      <alignment vertical="center" wrapText="1"/>
      <protection/>
    </xf>
    <xf numFmtId="3" fontId="46" fillId="0" borderId="3" xfId="522" applyNumberFormat="1" applyFont="1" applyFill="1" applyBorder="1" applyAlignment="1">
      <alignment horizontal="center" vertical="center"/>
      <protection/>
    </xf>
    <xf numFmtId="173" fontId="46" fillId="0" borderId="3" xfId="522" applyNumberFormat="1" applyFont="1" applyFill="1" applyBorder="1" applyAlignment="1">
      <alignment horizontal="center" vertical="center" wrapText="1"/>
      <protection/>
    </xf>
    <xf numFmtId="173" fontId="46" fillId="0" borderId="25" xfId="522" applyNumberFormat="1" applyFont="1" applyFill="1" applyBorder="1" applyAlignment="1">
      <alignment horizontal="center" vertical="center" wrapText="1"/>
      <protection/>
    </xf>
    <xf numFmtId="173" fontId="46" fillId="0" borderId="24" xfId="522" applyNumberFormat="1" applyFont="1" applyFill="1" applyBorder="1" applyAlignment="1">
      <alignment horizontal="center" vertical="center"/>
      <protection/>
    </xf>
    <xf numFmtId="173" fontId="46" fillId="0" borderId="26" xfId="522" applyNumberFormat="1" applyFont="1" applyFill="1" applyBorder="1" applyAlignment="1">
      <alignment horizontal="center" vertical="center"/>
      <protection/>
    </xf>
    <xf numFmtId="3" fontId="89" fillId="0" borderId="3" xfId="449" applyNumberFormat="1" applyFont="1" applyFill="1" applyBorder="1" applyAlignment="1">
      <alignment horizontal="center" vertical="center" wrapText="1"/>
      <protection/>
    </xf>
    <xf numFmtId="3" fontId="89" fillId="0" borderId="25" xfId="449" applyNumberFormat="1" applyFont="1" applyFill="1" applyBorder="1" applyAlignment="1">
      <alignment horizontal="center" vertical="center" wrapText="1"/>
      <protection/>
    </xf>
    <xf numFmtId="3" fontId="90" fillId="0" borderId="3" xfId="522" applyNumberFormat="1" applyFont="1" applyFill="1" applyBorder="1" applyAlignment="1">
      <alignment horizontal="center" vertical="center" wrapText="1"/>
      <protection/>
    </xf>
    <xf numFmtId="3" fontId="90" fillId="0" borderId="25" xfId="522" applyNumberFormat="1" applyFont="1" applyFill="1" applyBorder="1" applyAlignment="1">
      <alignment horizontal="center" vertical="center" wrapText="1"/>
      <protection/>
    </xf>
    <xf numFmtId="3" fontId="90" fillId="0" borderId="3" xfId="522" applyNumberFormat="1" applyFont="1" applyFill="1" applyBorder="1" applyAlignment="1">
      <alignment horizontal="center" vertical="center"/>
      <protection/>
    </xf>
    <xf numFmtId="3" fontId="90" fillId="0" borderId="3" xfId="522" applyNumberFormat="1" applyFont="1" applyFill="1" applyBorder="1" applyAlignment="1">
      <alignment horizontal="center" vertical="center" wrapText="1"/>
      <protection/>
    </xf>
    <xf numFmtId="3" fontId="90" fillId="0" borderId="25" xfId="522" applyNumberFormat="1" applyFont="1" applyFill="1" applyBorder="1" applyAlignment="1">
      <alignment horizontal="center" vertical="center" wrapText="1"/>
      <protection/>
    </xf>
    <xf numFmtId="3" fontId="91" fillId="0" borderId="3" xfId="522" applyNumberFormat="1" applyFont="1" applyFill="1" applyBorder="1" applyAlignment="1">
      <alignment horizontal="center" vertical="center"/>
      <protection/>
    </xf>
    <xf numFmtId="3" fontId="91" fillId="0" borderId="3" xfId="449" applyNumberFormat="1" applyFont="1" applyBorder="1" applyAlignment="1">
      <alignment horizontal="center" vertical="center" wrapText="1"/>
      <protection/>
    </xf>
    <xf numFmtId="3" fontId="92" fillId="0" borderId="3" xfId="522" applyNumberFormat="1" applyFont="1" applyFill="1" applyBorder="1" applyAlignment="1">
      <alignment horizontal="center" vertical="center"/>
      <protection/>
    </xf>
    <xf numFmtId="3" fontId="92" fillId="0" borderId="3" xfId="522" applyNumberFormat="1" applyFont="1" applyFill="1" applyBorder="1" applyAlignment="1">
      <alignment horizontal="center" vertical="center" wrapText="1"/>
      <protection/>
    </xf>
    <xf numFmtId="0" fontId="49" fillId="0" borderId="3" xfId="0" applyFont="1" applyBorder="1" applyAlignment="1">
      <alignment horizontal="left" vertical="center" wrapText="1"/>
    </xf>
    <xf numFmtId="3" fontId="49" fillId="0" borderId="3" xfId="501" applyNumberFormat="1" applyFont="1" applyBorder="1" applyAlignment="1">
      <alignment horizontal="center" vertical="center"/>
      <protection/>
    </xf>
    <xf numFmtId="3" fontId="5" fillId="0" borderId="3" xfId="522" applyNumberFormat="1" applyFont="1" applyFill="1" applyBorder="1" applyAlignment="1">
      <alignment horizontal="center" vertical="center"/>
      <protection/>
    </xf>
    <xf numFmtId="3" fontId="49" fillId="0" borderId="3" xfId="449" applyNumberFormat="1" applyFont="1" applyBorder="1" applyAlignment="1">
      <alignment horizontal="center" vertical="center" wrapText="1"/>
      <protection/>
    </xf>
    <xf numFmtId="3" fontId="46" fillId="0" borderId="3" xfId="522" applyNumberFormat="1" applyFont="1" applyFill="1" applyBorder="1" applyAlignment="1">
      <alignment horizontal="center" vertical="center" wrapText="1"/>
      <protection/>
    </xf>
    <xf numFmtId="1" fontId="5" fillId="0" borderId="3" xfId="522" applyNumberFormat="1" applyFont="1" applyFill="1" applyBorder="1" applyAlignment="1">
      <alignment horizontal="center" vertical="center"/>
      <protection/>
    </xf>
    <xf numFmtId="3" fontId="5" fillId="0" borderId="25" xfId="522" applyNumberFormat="1" applyFont="1" applyFill="1" applyBorder="1" applyAlignment="1">
      <alignment horizontal="center" vertical="center"/>
      <protection/>
    </xf>
    <xf numFmtId="1" fontId="5" fillId="0" borderId="25" xfId="522" applyNumberFormat="1" applyFont="1" applyFill="1" applyBorder="1" applyAlignment="1">
      <alignment horizontal="center" vertical="center"/>
      <protection/>
    </xf>
    <xf numFmtId="3" fontId="46" fillId="0" borderId="3" xfId="522" applyNumberFormat="1" applyFont="1" applyFill="1" applyBorder="1" applyAlignment="1">
      <alignment horizontal="center" vertical="center"/>
      <protection/>
    </xf>
    <xf numFmtId="3" fontId="46" fillId="0" borderId="25" xfId="522" applyNumberFormat="1" applyFont="1" applyFill="1" applyBorder="1" applyAlignment="1">
      <alignment horizontal="center" vertical="center"/>
      <protection/>
    </xf>
    <xf numFmtId="3" fontId="46" fillId="0" borderId="25" xfId="522" applyNumberFormat="1" applyFont="1" applyFill="1" applyBorder="1" applyAlignment="1">
      <alignment horizontal="center" vertical="center"/>
      <protection/>
    </xf>
    <xf numFmtId="0" fontId="49" fillId="0" borderId="0" xfId="501" applyFont="1" applyFill="1">
      <alignment/>
      <protection/>
    </xf>
    <xf numFmtId="1" fontId="49" fillId="0" borderId="0" xfId="501" applyNumberFormat="1" applyFont="1" applyFill="1">
      <alignment/>
      <protection/>
    </xf>
    <xf numFmtId="0" fontId="49" fillId="0" borderId="3" xfId="501" applyFont="1" applyFill="1" applyBorder="1" applyAlignment="1">
      <alignment horizontal="center" vertical="center" wrapText="1"/>
      <protection/>
    </xf>
    <xf numFmtId="0" fontId="49" fillId="0" borderId="3" xfId="501" applyFont="1" applyFill="1" applyBorder="1" applyAlignment="1">
      <alignment horizontal="center"/>
      <protection/>
    </xf>
    <xf numFmtId="0" fontId="49" fillId="0" borderId="3" xfId="501" applyFont="1" applyFill="1" applyBorder="1" applyAlignment="1">
      <alignment horizontal="center" vertical="center"/>
      <protection/>
    </xf>
    <xf numFmtId="2" fontId="49" fillId="0" borderId="3" xfId="501" applyNumberFormat="1" applyFont="1" applyFill="1" applyBorder="1" applyAlignment="1">
      <alignment horizontal="left" vertical="center" wrapText="1"/>
      <protection/>
    </xf>
    <xf numFmtId="3" fontId="49" fillId="0" borderId="3" xfId="501" applyNumberFormat="1" applyFont="1" applyFill="1" applyBorder="1" applyAlignment="1">
      <alignment horizontal="center" vertical="center" wrapText="1"/>
      <protection/>
    </xf>
    <xf numFmtId="186" fontId="49" fillId="0" borderId="27" xfId="0" applyNumberFormat="1" applyFont="1" applyFill="1" applyBorder="1" applyAlignment="1">
      <alignment horizontal="center" vertical="center" wrapText="1"/>
    </xf>
    <xf numFmtId="0" fontId="49" fillId="0" borderId="3" xfId="0" applyFont="1" applyFill="1" applyBorder="1" applyAlignment="1">
      <alignment horizontal="center" vertical="center"/>
    </xf>
    <xf numFmtId="1" fontId="49" fillId="0" borderId="3" xfId="501" applyNumberFormat="1" applyFont="1" applyFill="1" applyBorder="1" applyAlignment="1">
      <alignment horizontal="center" vertical="center"/>
      <protection/>
    </xf>
    <xf numFmtId="0" fontId="49" fillId="0" borderId="3" xfId="501" applyFont="1" applyFill="1" applyBorder="1">
      <alignment/>
      <protection/>
    </xf>
    <xf numFmtId="1" fontId="49" fillId="0" borderId="3" xfId="501" applyNumberFormat="1" applyFont="1" applyFill="1" applyBorder="1">
      <alignment/>
      <protection/>
    </xf>
    <xf numFmtId="0" fontId="49" fillId="0" borderId="3" xfId="501" applyFont="1" applyFill="1" applyBorder="1" applyAlignment="1">
      <alignment/>
      <protection/>
    </xf>
    <xf numFmtId="1" fontId="49" fillId="0" borderId="3" xfId="501" applyNumberFormat="1" applyFont="1" applyFill="1" applyBorder="1" applyAlignment="1">
      <alignment/>
      <protection/>
    </xf>
    <xf numFmtId="0" fontId="49" fillId="0" borderId="0" xfId="501" applyFont="1" applyFill="1" applyAlignment="1">
      <alignment/>
      <protection/>
    </xf>
    <xf numFmtId="1" fontId="49" fillId="0" borderId="3" xfId="0" applyNumberFormat="1" applyFont="1" applyFill="1" applyBorder="1" applyAlignment="1">
      <alignment horizontal="center" vertical="center"/>
    </xf>
    <xf numFmtId="0" fontId="49" fillId="0" borderId="3" xfId="501" applyFont="1" applyFill="1" applyBorder="1" applyAlignment="1">
      <alignment horizontal="left" vertical="center" wrapText="1"/>
      <protection/>
    </xf>
    <xf numFmtId="1" fontId="49" fillId="0" borderId="28" xfId="0" applyNumberFormat="1" applyFont="1" applyFill="1" applyBorder="1" applyAlignment="1">
      <alignment horizontal="center" vertical="center"/>
    </xf>
    <xf numFmtId="2" fontId="49" fillId="0" borderId="3" xfId="501" applyNumberFormat="1" applyFont="1" applyFill="1" applyBorder="1" applyAlignment="1">
      <alignment wrapText="1"/>
      <protection/>
    </xf>
    <xf numFmtId="2" fontId="49" fillId="0" borderId="0" xfId="501" applyNumberFormat="1" applyFont="1" applyFill="1" applyAlignment="1">
      <alignment wrapText="1"/>
      <protection/>
    </xf>
    <xf numFmtId="0" fontId="49" fillId="0" borderId="0" xfId="501" applyFont="1" applyFill="1" applyAlignment="1">
      <alignment horizontal="center"/>
      <protection/>
    </xf>
    <xf numFmtId="0" fontId="49" fillId="0" borderId="3" xfId="501" applyFont="1" applyFill="1" applyBorder="1" applyAlignment="1">
      <alignment vertical="center" wrapText="1"/>
      <protection/>
    </xf>
    <xf numFmtId="1" fontId="49" fillId="0" borderId="3" xfId="0" applyNumberFormat="1" applyFont="1" applyFill="1" applyBorder="1" applyAlignment="1" quotePrefix="1">
      <alignment horizontal="center" vertical="center"/>
    </xf>
    <xf numFmtId="0" fontId="49" fillId="0" borderId="3" xfId="501" applyFont="1" applyFill="1" applyBorder="1" applyAlignment="1">
      <alignment horizontal="left" wrapText="1"/>
      <protection/>
    </xf>
    <xf numFmtId="0" fontId="49" fillId="0" borderId="3" xfId="501" applyFont="1" applyFill="1" applyBorder="1" applyAlignment="1">
      <alignment horizontal="center" wrapText="1"/>
      <protection/>
    </xf>
    <xf numFmtId="3" fontId="49" fillId="0" borderId="3" xfId="501" applyNumberFormat="1" applyFont="1" applyFill="1" applyBorder="1" applyAlignment="1">
      <alignment horizontal="center" wrapText="1"/>
      <protection/>
    </xf>
    <xf numFmtId="3" fontId="49" fillId="0" borderId="0" xfId="501" applyNumberFormat="1" applyFont="1" applyFill="1">
      <alignment/>
      <protection/>
    </xf>
    <xf numFmtId="0" fontId="49" fillId="0" borderId="3" xfId="0" applyFont="1" applyFill="1" applyBorder="1" applyAlignment="1">
      <alignment horizontal="center"/>
    </xf>
    <xf numFmtId="1" fontId="49" fillId="0" borderId="3" xfId="0" applyNumberFormat="1" applyFont="1" applyFill="1" applyBorder="1" applyAlignment="1">
      <alignment horizontal="center"/>
    </xf>
    <xf numFmtId="1" fontId="6" fillId="0" borderId="3" xfId="449" applyNumberFormat="1" applyFont="1" applyFill="1" applyBorder="1" applyAlignment="1">
      <alignment horizontal="center" vertical="center" wrapText="1"/>
      <protection/>
    </xf>
    <xf numFmtId="3" fontId="91" fillId="0" borderId="3" xfId="449" applyNumberFormat="1" applyFont="1" applyFill="1" applyBorder="1" applyAlignment="1">
      <alignment horizontal="center" vertical="center" wrapText="1"/>
      <protection/>
    </xf>
    <xf numFmtId="3" fontId="6" fillId="0" borderId="3" xfId="449" applyNumberFormat="1" applyFont="1" applyFill="1" applyBorder="1" applyAlignment="1">
      <alignment horizontal="center" vertical="center" wrapText="1"/>
      <protection/>
    </xf>
    <xf numFmtId="173" fontId="6" fillId="0" borderId="3" xfId="449" applyNumberFormat="1" applyFont="1" applyFill="1" applyBorder="1" applyAlignment="1">
      <alignment horizontal="center" vertical="center" wrapText="1"/>
      <protection/>
    </xf>
    <xf numFmtId="172" fontId="6" fillId="0" borderId="3" xfId="449" applyNumberFormat="1" applyFont="1" applyFill="1" applyBorder="1" applyAlignment="1">
      <alignment horizontal="center" vertical="center" wrapText="1"/>
      <protection/>
    </xf>
    <xf numFmtId="3" fontId="85" fillId="0" borderId="3" xfId="522" applyNumberFormat="1" applyFont="1" applyFill="1" applyBorder="1" applyAlignment="1">
      <alignment horizontal="center" vertical="center" wrapText="1"/>
      <protection/>
    </xf>
    <xf numFmtId="181" fontId="89" fillId="0" borderId="3" xfId="449" applyNumberFormat="1" applyFont="1" applyFill="1" applyBorder="1" applyAlignment="1">
      <alignment horizontal="center" vertical="center"/>
      <protection/>
    </xf>
    <xf numFmtId="173" fontId="5" fillId="0" borderId="3" xfId="449" applyNumberFormat="1" applyFont="1" applyFill="1" applyBorder="1" applyAlignment="1">
      <alignment horizontal="center" vertical="center" wrapText="1"/>
      <protection/>
    </xf>
    <xf numFmtId="172" fontId="5" fillId="0" borderId="3" xfId="449" applyNumberFormat="1" applyFont="1" applyFill="1" applyBorder="1" applyAlignment="1">
      <alignment horizontal="center" vertical="center" wrapText="1"/>
      <protection/>
    </xf>
    <xf numFmtId="1" fontId="39" fillId="0" borderId="3" xfId="449" applyNumberFormat="1" applyFont="1" applyFill="1" applyBorder="1" applyAlignment="1">
      <alignment horizontal="center" vertical="center" wrapText="1"/>
      <protection/>
    </xf>
    <xf numFmtId="2" fontId="49" fillId="0" borderId="3" xfId="501" applyNumberFormat="1" applyFont="1" applyBorder="1" applyAlignment="1">
      <alignment horizontal="center" vertical="center" wrapText="1"/>
      <protection/>
    </xf>
    <xf numFmtId="0" fontId="49" fillId="0" borderId="0" xfId="501" applyFont="1">
      <alignment/>
      <protection/>
    </xf>
    <xf numFmtId="0" fontId="49" fillId="0" borderId="3" xfId="501" applyFont="1" applyBorder="1" applyAlignment="1">
      <alignment horizontal="left" vertical="center" wrapText="1"/>
      <protection/>
    </xf>
    <xf numFmtId="3" fontId="56" fillId="0" borderId="3" xfId="501" applyNumberFormat="1" applyFont="1" applyBorder="1" applyAlignment="1">
      <alignment horizontal="center" vertical="center" wrapText="1"/>
      <protection/>
    </xf>
    <xf numFmtId="0" fontId="49" fillId="50" borderId="3" xfId="501" applyFont="1" applyFill="1" applyBorder="1" applyAlignment="1">
      <alignment horizontal="left" vertical="center" wrapText="1"/>
      <protection/>
    </xf>
    <xf numFmtId="0" fontId="49" fillId="50" borderId="3" xfId="501" applyFont="1" applyFill="1" applyBorder="1" applyAlignment="1">
      <alignment horizontal="left" wrapText="1"/>
      <protection/>
    </xf>
    <xf numFmtId="0" fontId="49" fillId="0" borderId="3" xfId="501" applyFont="1" applyBorder="1" applyAlignment="1">
      <alignment horizontal="left" wrapText="1"/>
      <protection/>
    </xf>
    <xf numFmtId="0" fontId="93" fillId="0" borderId="0" xfId="0" applyFont="1" applyAlignment="1">
      <alignment/>
    </xf>
    <xf numFmtId="3" fontId="56" fillId="0" borderId="0" xfId="501" applyNumberFormat="1" applyFont="1">
      <alignment/>
      <protection/>
    </xf>
    <xf numFmtId="3" fontId="49" fillId="50" borderId="3" xfId="501" applyNumberFormat="1" applyFont="1" applyFill="1" applyBorder="1" applyAlignment="1">
      <alignment horizontal="center" vertical="center" wrapText="1"/>
      <protection/>
    </xf>
    <xf numFmtId="0" fontId="56" fillId="51" borderId="3" xfId="501" applyFont="1" applyFill="1" applyBorder="1" applyAlignment="1">
      <alignment vertical="center" wrapText="1"/>
      <protection/>
    </xf>
    <xf numFmtId="3" fontId="56" fillId="51" borderId="3" xfId="501" applyNumberFormat="1" applyFont="1" applyFill="1" applyBorder="1" applyAlignment="1">
      <alignment horizontal="center" vertical="center" wrapText="1"/>
      <protection/>
    </xf>
    <xf numFmtId="0" fontId="56" fillId="0" borderId="3" xfId="501" applyFont="1" applyBorder="1" applyAlignment="1">
      <alignment horizontal="center" vertical="center" wrapText="1"/>
      <protection/>
    </xf>
    <xf numFmtId="1" fontId="6" fillId="0" borderId="3" xfId="449" applyNumberFormat="1" applyFont="1" applyBorder="1" applyAlignment="1">
      <alignment horizontal="center" vertical="center" wrapText="1"/>
      <protection/>
    </xf>
    <xf numFmtId="172" fontId="5" fillId="0" borderId="3" xfId="522" applyNumberFormat="1" applyFont="1" applyFill="1" applyBorder="1" applyAlignment="1">
      <alignment horizontal="center" vertical="center" wrapText="1"/>
      <protection/>
    </xf>
    <xf numFmtId="0" fontId="41" fillId="0" borderId="0" xfId="522" applyFont="1" applyFill="1" applyAlignment="1">
      <alignment horizontal="center"/>
      <protection/>
    </xf>
    <xf numFmtId="0" fontId="42" fillId="0" borderId="0" xfId="522" applyFont="1" applyFill="1" applyAlignment="1">
      <alignment horizontal="center"/>
      <protection/>
    </xf>
    <xf numFmtId="0" fontId="40" fillId="0" borderId="29" xfId="522" applyFont="1" applyFill="1" applyBorder="1" applyAlignment="1">
      <alignment horizontal="center"/>
      <protection/>
    </xf>
    <xf numFmtId="0" fontId="40" fillId="0" borderId="22" xfId="522" applyFont="1" applyFill="1" applyBorder="1" applyAlignment="1">
      <alignment horizontal="center"/>
      <protection/>
    </xf>
    <xf numFmtId="0" fontId="39" fillId="0" borderId="30" xfId="522" applyFont="1" applyFill="1" applyBorder="1" applyAlignment="1">
      <alignment horizontal="center" vertical="center"/>
      <protection/>
    </xf>
    <xf numFmtId="0" fontId="39" fillId="0" borderId="31" xfId="522" applyFont="1" applyFill="1" applyBorder="1" applyAlignment="1">
      <alignment horizontal="center" vertical="center"/>
      <protection/>
    </xf>
    <xf numFmtId="0" fontId="43" fillId="0" borderId="0" xfId="522" applyFont="1" applyFill="1" applyAlignment="1">
      <alignment horizontal="center"/>
      <protection/>
    </xf>
    <xf numFmtId="0" fontId="44" fillId="0" borderId="0" xfId="522" applyFont="1" applyFill="1" applyAlignment="1">
      <alignment horizontal="center"/>
      <protection/>
    </xf>
    <xf numFmtId="0" fontId="45" fillId="0" borderId="30" xfId="522" applyFont="1" applyFill="1" applyBorder="1" applyAlignment="1">
      <alignment horizontal="center" vertical="center"/>
      <protection/>
    </xf>
    <xf numFmtId="0" fontId="58" fillId="0" borderId="0" xfId="501" applyFont="1" applyFill="1" applyAlignment="1">
      <alignment horizontal="center" vertical="center" wrapText="1"/>
      <protection/>
    </xf>
    <xf numFmtId="0" fontId="49" fillId="0" borderId="32" xfId="501" applyFont="1" applyFill="1" applyBorder="1" applyAlignment="1">
      <alignment horizontal="center" vertical="center"/>
      <protection/>
    </xf>
    <xf numFmtId="0" fontId="49" fillId="0" borderId="33" xfId="501" applyFont="1" applyFill="1" applyBorder="1" applyAlignment="1">
      <alignment horizontal="center" vertical="center"/>
      <protection/>
    </xf>
    <xf numFmtId="0" fontId="49" fillId="0" borderId="27" xfId="501" applyFont="1" applyFill="1" applyBorder="1" applyAlignment="1">
      <alignment horizontal="center" vertical="center"/>
      <protection/>
    </xf>
    <xf numFmtId="2" fontId="49" fillId="0" borderId="3" xfId="501" applyNumberFormat="1" applyFont="1" applyFill="1" applyBorder="1" applyAlignment="1">
      <alignment horizontal="center" vertical="center" wrapText="1"/>
      <protection/>
    </xf>
    <xf numFmtId="0" fontId="49" fillId="0" borderId="3" xfId="501" applyFont="1" applyFill="1" applyBorder="1" applyAlignment="1">
      <alignment horizontal="center" vertical="center" wrapText="1"/>
      <protection/>
    </xf>
    <xf numFmtId="0" fontId="49" fillId="0" borderId="3" xfId="501" applyNumberFormat="1" applyFont="1" applyFill="1" applyBorder="1" applyAlignment="1">
      <alignment horizontal="center" vertical="center" wrapText="1"/>
      <protection/>
    </xf>
    <xf numFmtId="0" fontId="59" fillId="0" borderId="0" xfId="501" applyFont="1" applyFill="1" applyAlignment="1">
      <alignment horizontal="center" vertical="center" wrapText="1"/>
      <protection/>
    </xf>
    <xf numFmtId="3" fontId="49" fillId="0" borderId="3" xfId="501" applyNumberFormat="1" applyFont="1" applyFill="1" applyBorder="1" applyAlignment="1">
      <alignment horizontal="center" vertical="center" wrapText="1"/>
      <protection/>
    </xf>
    <xf numFmtId="0" fontId="56" fillId="0" borderId="3" xfId="501" applyFont="1" applyFill="1" applyBorder="1" applyAlignment="1">
      <alignment horizontal="center" vertical="center" wrapText="1"/>
      <protection/>
    </xf>
    <xf numFmtId="0" fontId="50" fillId="0" borderId="0" xfId="501" applyFont="1" applyAlignment="1">
      <alignment horizontal="center" vertical="center" wrapText="1"/>
      <protection/>
    </xf>
    <xf numFmtId="0" fontId="58" fillId="0" borderId="0" xfId="501" applyFont="1" applyAlignment="1">
      <alignment horizontal="center" vertical="center" wrapText="1"/>
      <protection/>
    </xf>
    <xf numFmtId="0" fontId="56" fillId="0" borderId="0" xfId="501" applyFont="1" applyAlignment="1">
      <alignment horizontal="center" vertical="center" wrapText="1"/>
      <protection/>
    </xf>
    <xf numFmtId="0" fontId="39" fillId="0" borderId="0" xfId="522" applyFont="1" applyFill="1" applyAlignment="1">
      <alignment horizontal="center"/>
      <protection/>
    </xf>
    <xf numFmtId="0" fontId="51" fillId="0" borderId="0" xfId="522" applyFont="1" applyFill="1" applyAlignment="1">
      <alignment horizontal="center"/>
      <protection/>
    </xf>
    <xf numFmtId="0" fontId="40" fillId="0" borderId="3" xfId="522" applyFont="1" applyFill="1" applyBorder="1" applyAlignment="1">
      <alignment horizontal="center"/>
      <protection/>
    </xf>
    <xf numFmtId="0" fontId="39" fillId="0" borderId="3" xfId="522" applyFont="1" applyFill="1" applyBorder="1" applyAlignment="1">
      <alignment horizontal="center" vertical="center"/>
      <protection/>
    </xf>
    <xf numFmtId="0" fontId="39" fillId="0" borderId="3" xfId="522" applyFont="1" applyFill="1" applyBorder="1" applyAlignment="1">
      <alignment horizontal="center" vertical="center"/>
      <protection/>
    </xf>
    <xf numFmtId="0" fontId="94" fillId="0" borderId="0" xfId="522" applyFont="1" applyFill="1" applyBorder="1" applyAlignment="1">
      <alignment horizontal="center" vertical="center" wrapText="1"/>
      <protection/>
    </xf>
    <xf numFmtId="0" fontId="41" fillId="0" borderId="0" xfId="522" applyFont="1" applyFill="1" applyAlignment="1">
      <alignment horizontal="center" wrapText="1"/>
      <protection/>
    </xf>
    <xf numFmtId="2" fontId="46" fillId="0" borderId="3" xfId="522" applyNumberFormat="1" applyFont="1" applyFill="1" applyBorder="1" applyAlignment="1">
      <alignment horizontal="center" vertical="center" wrapText="1"/>
      <protection/>
    </xf>
    <xf numFmtId="0" fontId="46" fillId="0" borderId="3" xfId="522" applyFont="1" applyFill="1" applyBorder="1" applyAlignment="1">
      <alignment horizontal="center" vertical="center" wrapText="1"/>
      <protection/>
    </xf>
    <xf numFmtId="14" fontId="5" fillId="0" borderId="3" xfId="449" applyNumberFormat="1" applyFont="1" applyBorder="1" applyAlignment="1">
      <alignment horizontal="center" vertical="center" wrapText="1"/>
      <protection/>
    </xf>
  </cellXfs>
  <cellStyles count="56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Percent" xfId="407"/>
    <cellStyle name="Вывод" xfId="408"/>
    <cellStyle name="Вывод 2" xfId="409"/>
    <cellStyle name="Вывод 2 2" xfId="410"/>
    <cellStyle name="Вывод 3" xfId="411"/>
    <cellStyle name="Вывод 4" xfId="412"/>
    <cellStyle name="Вывод 5" xfId="413"/>
    <cellStyle name="Вычисление" xfId="414"/>
    <cellStyle name="Вычисление 2" xfId="415"/>
    <cellStyle name="Вычисление 2 2" xfId="416"/>
    <cellStyle name="Вычисление 3" xfId="417"/>
    <cellStyle name="Вычисление 4" xfId="418"/>
    <cellStyle name="Вычисление 5" xfId="419"/>
    <cellStyle name="Гиперссылка 2" xfId="420"/>
    <cellStyle name="Гиперссылка 3" xfId="421"/>
    <cellStyle name="Currency" xfId="422"/>
    <cellStyle name="Currency [0]" xfId="423"/>
    <cellStyle name="Грошовий 2" xfId="424"/>
    <cellStyle name="Добре" xfId="425"/>
    <cellStyle name="Добре 2" xfId="426"/>
    <cellStyle name="Заголовок 1" xfId="427"/>
    <cellStyle name="Заголовок 1 2" xfId="428"/>
    <cellStyle name="Заголовок 1 3" xfId="429"/>
    <cellStyle name="Заголовок 1 4" xfId="430"/>
    <cellStyle name="Заголовок 1 5" xfId="431"/>
    <cellStyle name="Заголовок 2" xfId="432"/>
    <cellStyle name="Заголовок 2 2" xfId="433"/>
    <cellStyle name="Заголовок 2 3" xfId="434"/>
    <cellStyle name="Заголовок 2 4" xfId="435"/>
    <cellStyle name="Заголовок 2 5" xfId="436"/>
    <cellStyle name="Заголовок 3" xfId="437"/>
    <cellStyle name="Заголовок 3 2" xfId="438"/>
    <cellStyle name="Заголовок 3 3" xfId="439"/>
    <cellStyle name="Заголовок 3 4" xfId="440"/>
    <cellStyle name="Заголовок 3 5" xfId="441"/>
    <cellStyle name="Заголовок 4" xfId="442"/>
    <cellStyle name="Заголовок 4 2" xfId="443"/>
    <cellStyle name="Заголовок 4 3" xfId="444"/>
    <cellStyle name="Заголовок 4 4" xfId="445"/>
    <cellStyle name="Заголовок 4 5" xfId="446"/>
    <cellStyle name="Звичайний 2" xfId="447"/>
    <cellStyle name="Звичайний 2 2" xfId="448"/>
    <cellStyle name="Звичайний 2 3" xfId="449"/>
    <cellStyle name="Звичайний 2_8.Блок_3 (1 ч)" xfId="450"/>
    <cellStyle name="Звичайний 3" xfId="451"/>
    <cellStyle name="Звичайний 3 2" xfId="452"/>
    <cellStyle name="Звичайний 3 2 2" xfId="453"/>
    <cellStyle name="Звичайний 4" xfId="454"/>
    <cellStyle name="Звичайний 4 2" xfId="455"/>
    <cellStyle name="Звичайний 5" xfId="456"/>
    <cellStyle name="Звичайний 5 2" xfId="457"/>
    <cellStyle name="Звичайний 5 3" xfId="458"/>
    <cellStyle name="Звичайний 6" xfId="459"/>
    <cellStyle name="Звичайний 7" xfId="460"/>
    <cellStyle name="Зв'язана клітинка" xfId="461"/>
    <cellStyle name="Зв'язана клітинка 2" xfId="462"/>
    <cellStyle name="Итог" xfId="463"/>
    <cellStyle name="Итог 2" xfId="464"/>
    <cellStyle name="Итог 3" xfId="465"/>
    <cellStyle name="Итог 4" xfId="466"/>
    <cellStyle name="Итог 5" xfId="467"/>
    <cellStyle name="Контрольна клітинка" xfId="468"/>
    <cellStyle name="Контрольна клітинка 2" xfId="469"/>
    <cellStyle name="Контрольная ячейка" xfId="470"/>
    <cellStyle name="Контрольная ячейка 2" xfId="471"/>
    <cellStyle name="Контрольная ячейка 2 2" xfId="472"/>
    <cellStyle name="Контрольная ячейка 3" xfId="473"/>
    <cellStyle name="Контрольная ячейка 4" xfId="474"/>
    <cellStyle name="Контрольная ячейка 5" xfId="475"/>
    <cellStyle name="Назва" xfId="476"/>
    <cellStyle name="Назва 2" xfId="477"/>
    <cellStyle name="Название" xfId="478"/>
    <cellStyle name="Название 2" xfId="479"/>
    <cellStyle name="Название 3" xfId="480"/>
    <cellStyle name="Название 4" xfId="481"/>
    <cellStyle name="Название 5" xfId="482"/>
    <cellStyle name="Нейтральный" xfId="483"/>
    <cellStyle name="Нейтральный 2" xfId="484"/>
    <cellStyle name="Нейтральный 2 2" xfId="485"/>
    <cellStyle name="Нейтральный 3" xfId="486"/>
    <cellStyle name="Нейтральный 4" xfId="487"/>
    <cellStyle name="Нейтральный 5" xfId="488"/>
    <cellStyle name="Обчислення" xfId="489"/>
    <cellStyle name="Обчислення 2" xfId="490"/>
    <cellStyle name="Обчислення_П_1" xfId="491"/>
    <cellStyle name="Обычный 10" xfId="492"/>
    <cellStyle name="Обычный 11" xfId="493"/>
    <cellStyle name="Обычный 12" xfId="494"/>
    <cellStyle name="Обычный 13" xfId="495"/>
    <cellStyle name="Обычный 13 2" xfId="496"/>
    <cellStyle name="Обычный 13 3" xfId="497"/>
    <cellStyle name="Обычный 13 3 2" xfId="498"/>
    <cellStyle name="Обычный 14" xfId="499"/>
    <cellStyle name="Обычный 15" xfId="500"/>
    <cellStyle name="Обычный 2" xfId="501"/>
    <cellStyle name="Обычный 2 2" xfId="502"/>
    <cellStyle name="Обычный 2 3" xfId="503"/>
    <cellStyle name="Обычный 2 3 2" xfId="504"/>
    <cellStyle name="Обычный 2 3 3" xfId="505"/>
    <cellStyle name="Обычный 2 4" xfId="506"/>
    <cellStyle name="Обычный 3" xfId="507"/>
    <cellStyle name="Обычный 3 2" xfId="508"/>
    <cellStyle name="Обычный 3 3" xfId="509"/>
    <cellStyle name="Обычный 4" xfId="510"/>
    <cellStyle name="Обычный 4 2" xfId="511"/>
    <cellStyle name="Обычный 5" xfId="512"/>
    <cellStyle name="Обычный 5 2" xfId="513"/>
    <cellStyle name="Обычный 5 3" xfId="514"/>
    <cellStyle name="Обычный 6" xfId="515"/>
    <cellStyle name="Обычный 6 2" xfId="516"/>
    <cellStyle name="Обычный 6 3" xfId="517"/>
    <cellStyle name="Обычный 7" xfId="518"/>
    <cellStyle name="Обычный 8" xfId="519"/>
    <cellStyle name="Обычный 9" xfId="520"/>
    <cellStyle name="Обычный_09_Професійний склад" xfId="521"/>
    <cellStyle name="Обычный_Форма7Н" xfId="522"/>
    <cellStyle name="Підсумок" xfId="523"/>
    <cellStyle name="Підсумок 2" xfId="524"/>
    <cellStyle name="Підсумок_П_1" xfId="525"/>
    <cellStyle name="Плохой" xfId="526"/>
    <cellStyle name="Плохой 2" xfId="527"/>
    <cellStyle name="Плохой 2 2" xfId="528"/>
    <cellStyle name="Плохой 3" xfId="529"/>
    <cellStyle name="Плохой 4" xfId="530"/>
    <cellStyle name="Плохой 5" xfId="531"/>
    <cellStyle name="Поганий" xfId="532"/>
    <cellStyle name="Поганий 2" xfId="533"/>
    <cellStyle name="Пояснение" xfId="534"/>
    <cellStyle name="Пояснение 2" xfId="535"/>
    <cellStyle name="Пояснение 3" xfId="536"/>
    <cellStyle name="Пояснение 4" xfId="537"/>
    <cellStyle name="Пояснение 5" xfId="538"/>
    <cellStyle name="Примечание" xfId="539"/>
    <cellStyle name="Примечание 2" xfId="540"/>
    <cellStyle name="Примечание 2 2" xfId="541"/>
    <cellStyle name="Примечание 3" xfId="542"/>
    <cellStyle name="Примечание 4" xfId="543"/>
    <cellStyle name="Примечание 5" xfId="544"/>
    <cellStyle name="Примітка" xfId="545"/>
    <cellStyle name="Примітка 2" xfId="546"/>
    <cellStyle name="Примітка_П_1" xfId="547"/>
    <cellStyle name="Результат" xfId="548"/>
    <cellStyle name="Связанная ячейка" xfId="549"/>
    <cellStyle name="Связанная ячейка 2" xfId="550"/>
    <cellStyle name="Связанная ячейка 3" xfId="551"/>
    <cellStyle name="Связанная ячейка 4" xfId="552"/>
    <cellStyle name="Связанная ячейка 5" xfId="553"/>
    <cellStyle name="Середній" xfId="554"/>
    <cellStyle name="Середній 2" xfId="555"/>
    <cellStyle name="Стиль 1" xfId="556"/>
    <cellStyle name="Стиль 1 2" xfId="557"/>
    <cellStyle name="Текст попередження" xfId="558"/>
    <cellStyle name="Текст попередження 2" xfId="559"/>
    <cellStyle name="Текст пояснення" xfId="560"/>
    <cellStyle name="Текст пояснення 2" xfId="561"/>
    <cellStyle name="Текст предупреждения" xfId="562"/>
    <cellStyle name="Текст предупреждения 2" xfId="563"/>
    <cellStyle name="Текст предупреждения 3" xfId="564"/>
    <cellStyle name="Текст предупреждения 4" xfId="565"/>
    <cellStyle name="Текст предупреждения 5" xfId="566"/>
    <cellStyle name="Тысячи [0]_Анализ" xfId="567"/>
    <cellStyle name="Тысячи_Анализ" xfId="568"/>
    <cellStyle name="ФинᎰнсовый_Лист1 (3)_1" xfId="569"/>
    <cellStyle name="Comma" xfId="570"/>
    <cellStyle name="Comma [0]" xfId="571"/>
    <cellStyle name="Хороший" xfId="572"/>
    <cellStyle name="Хороший 2" xfId="573"/>
    <cellStyle name="Хороший 2 2" xfId="574"/>
    <cellStyle name="Хороший 3" xfId="57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G28"/>
  <sheetViews>
    <sheetView tabSelected="1" view="pageBreakPreview" zoomScale="70" zoomScaleNormal="51" zoomScaleSheetLayoutView="70" zoomScalePageLayoutView="0" workbookViewId="0" topLeftCell="A1">
      <selection activeCell="B5" sqref="B5"/>
    </sheetView>
  </sheetViews>
  <sheetFormatPr defaultColWidth="8.8515625" defaultRowHeight="15"/>
  <cols>
    <col min="1" max="1" width="37.140625" style="5" customWidth="1"/>
    <col min="2" max="2" width="10.7109375" style="5" customWidth="1"/>
    <col min="3" max="3" width="10.140625" style="5" customWidth="1"/>
    <col min="4" max="4" width="13.7109375" style="5" customWidth="1"/>
    <col min="5" max="5" width="10.421875" style="5" customWidth="1"/>
    <col min="6" max="6" width="10.00390625" style="5" customWidth="1"/>
    <col min="7" max="7" width="12.421875" style="5" customWidth="1"/>
    <col min="8" max="16384" width="8.8515625" style="5" customWidth="1"/>
  </cols>
  <sheetData>
    <row r="1" spans="1:7" s="1" customFormat="1" ht="19.5">
      <c r="A1" s="155" t="s">
        <v>138</v>
      </c>
      <c r="B1" s="155"/>
      <c r="C1" s="155"/>
      <c r="D1" s="155"/>
      <c r="E1" s="155"/>
      <c r="F1" s="155"/>
      <c r="G1" s="155"/>
    </row>
    <row r="2" spans="1:7" s="1" customFormat="1" ht="19.5" customHeight="1">
      <c r="A2" s="156" t="s">
        <v>7</v>
      </c>
      <c r="B2" s="156"/>
      <c r="C2" s="156"/>
      <c r="D2" s="156"/>
      <c r="E2" s="156"/>
      <c r="F2" s="156"/>
      <c r="G2" s="156"/>
    </row>
    <row r="3" spans="1:7" s="3" customFormat="1" ht="20.25" customHeight="1" thickBot="1">
      <c r="A3" s="2"/>
      <c r="B3" s="2"/>
      <c r="C3" s="2"/>
      <c r="D3" s="2"/>
      <c r="E3" s="2"/>
      <c r="F3" s="2"/>
      <c r="G3" s="2"/>
    </row>
    <row r="4" spans="1:7" s="3" customFormat="1" ht="39" customHeight="1">
      <c r="A4" s="157"/>
      <c r="B4" s="159" t="s">
        <v>289</v>
      </c>
      <c r="C4" s="159"/>
      <c r="D4" s="159"/>
      <c r="E4" s="159" t="s">
        <v>290</v>
      </c>
      <c r="F4" s="159"/>
      <c r="G4" s="160"/>
    </row>
    <row r="5" spans="1:7" s="3" customFormat="1" ht="50.25" customHeight="1">
      <c r="A5" s="158"/>
      <c r="B5" s="139" t="s">
        <v>30</v>
      </c>
      <c r="C5" s="139" t="s">
        <v>139</v>
      </c>
      <c r="D5" s="16" t="s">
        <v>31</v>
      </c>
      <c r="E5" s="139" t="s">
        <v>30</v>
      </c>
      <c r="F5" s="139" t="s">
        <v>139</v>
      </c>
      <c r="G5" s="15" t="s">
        <v>31</v>
      </c>
    </row>
    <row r="6" spans="1:7" s="8" customFormat="1" ht="34.5" customHeight="1">
      <c r="A6" s="10" t="s">
        <v>32</v>
      </c>
      <c r="B6" s="24">
        <f>SUM(B7:B25)</f>
        <v>21689</v>
      </c>
      <c r="C6" s="24">
        <f>SUM(C7:C25)</f>
        <v>22111</v>
      </c>
      <c r="D6" s="7">
        <f>ROUND(C6/B6*100,1)</f>
        <v>101.9</v>
      </c>
      <c r="E6" s="25">
        <f>SUM(E7:E25)</f>
        <v>4183</v>
      </c>
      <c r="F6" s="24">
        <f>SUM(F7:F25)</f>
        <v>6905</v>
      </c>
      <c r="G6" s="19">
        <f>ROUND(F6/E6*100,1)</f>
        <v>165.1</v>
      </c>
    </row>
    <row r="7" spans="1:7" ht="57" customHeight="1">
      <c r="A7" s="11" t="s">
        <v>9</v>
      </c>
      <c r="B7" s="79">
        <v>871</v>
      </c>
      <c r="C7" s="92">
        <v>697</v>
      </c>
      <c r="D7" s="7">
        <f aca="true" t="shared" si="0" ref="D7:D25">ROUND(C7/B7*100,1)</f>
        <v>80</v>
      </c>
      <c r="E7" s="79">
        <v>172</v>
      </c>
      <c r="F7" s="95">
        <v>159</v>
      </c>
      <c r="G7" s="19">
        <f aca="true" t="shared" si="1" ref="G7:G25">ROUND(F7/E7*100,1)</f>
        <v>92.4</v>
      </c>
    </row>
    <row r="8" spans="1:7" ht="43.5" customHeight="1">
      <c r="A8" s="11" t="s">
        <v>10</v>
      </c>
      <c r="B8" s="79">
        <v>213</v>
      </c>
      <c r="C8" s="92">
        <v>371</v>
      </c>
      <c r="D8" s="7">
        <f t="shared" si="0"/>
        <v>174.2</v>
      </c>
      <c r="E8" s="79">
        <v>13</v>
      </c>
      <c r="F8" s="95">
        <v>43</v>
      </c>
      <c r="G8" s="19" t="s">
        <v>336</v>
      </c>
    </row>
    <row r="9" spans="1:7" s="9" customFormat="1" ht="25.5" customHeight="1">
      <c r="A9" s="11" t="s">
        <v>11</v>
      </c>
      <c r="B9" s="79">
        <v>6868</v>
      </c>
      <c r="C9" s="92">
        <v>6335</v>
      </c>
      <c r="D9" s="7">
        <f t="shared" si="0"/>
        <v>92.2</v>
      </c>
      <c r="E9" s="79">
        <v>1288</v>
      </c>
      <c r="F9" s="95">
        <v>2348</v>
      </c>
      <c r="G9" s="19">
        <f t="shared" si="1"/>
        <v>182.3</v>
      </c>
    </row>
    <row r="10" spans="1:7" ht="41.25" customHeight="1">
      <c r="A10" s="11" t="s">
        <v>12</v>
      </c>
      <c r="B10" s="79">
        <v>267</v>
      </c>
      <c r="C10" s="92">
        <v>352</v>
      </c>
      <c r="D10" s="7">
        <f t="shared" si="0"/>
        <v>131.8</v>
      </c>
      <c r="E10" s="79">
        <v>166</v>
      </c>
      <c r="F10" s="95">
        <v>243</v>
      </c>
      <c r="G10" s="19">
        <f t="shared" si="1"/>
        <v>146.4</v>
      </c>
    </row>
    <row r="11" spans="1:7" ht="37.5" customHeight="1">
      <c r="A11" s="11" t="s">
        <v>13</v>
      </c>
      <c r="B11" s="79">
        <v>249</v>
      </c>
      <c r="C11" s="92">
        <v>561</v>
      </c>
      <c r="D11" s="7">
        <f t="shared" si="0"/>
        <v>225.3</v>
      </c>
      <c r="E11" s="79">
        <v>80</v>
      </c>
      <c r="F11" s="95">
        <v>253</v>
      </c>
      <c r="G11" s="19" t="s">
        <v>337</v>
      </c>
    </row>
    <row r="12" spans="1:7" ht="25.5" customHeight="1">
      <c r="A12" s="11" t="s">
        <v>14</v>
      </c>
      <c r="B12" s="79">
        <v>843</v>
      </c>
      <c r="C12" s="92">
        <v>951</v>
      </c>
      <c r="D12" s="7">
        <f t="shared" si="0"/>
        <v>112.8</v>
      </c>
      <c r="E12" s="79">
        <v>204</v>
      </c>
      <c r="F12" s="95">
        <v>360</v>
      </c>
      <c r="G12" s="19">
        <f t="shared" si="1"/>
        <v>176.5</v>
      </c>
    </row>
    <row r="13" spans="1:7" ht="54" customHeight="1">
      <c r="A13" s="11" t="s">
        <v>15</v>
      </c>
      <c r="B13" s="79">
        <v>4669</v>
      </c>
      <c r="C13" s="92">
        <v>4146</v>
      </c>
      <c r="D13" s="7">
        <f t="shared" si="0"/>
        <v>88.8</v>
      </c>
      <c r="E13" s="79">
        <v>748</v>
      </c>
      <c r="F13" s="95">
        <v>822</v>
      </c>
      <c r="G13" s="19">
        <f t="shared" si="1"/>
        <v>109.9</v>
      </c>
    </row>
    <row r="14" spans="1:7" ht="35.25" customHeight="1">
      <c r="A14" s="11" t="s">
        <v>16</v>
      </c>
      <c r="B14" s="79">
        <v>1482</v>
      </c>
      <c r="C14" s="92">
        <v>2161</v>
      </c>
      <c r="D14" s="7">
        <f t="shared" si="0"/>
        <v>145.8</v>
      </c>
      <c r="E14" s="79">
        <v>354</v>
      </c>
      <c r="F14" s="95">
        <v>1013</v>
      </c>
      <c r="G14" s="19">
        <f t="shared" si="1"/>
        <v>286.2</v>
      </c>
    </row>
    <row r="15" spans="1:7" ht="40.5" customHeight="1">
      <c r="A15" s="11" t="s">
        <v>17</v>
      </c>
      <c r="B15" s="79">
        <v>1175</v>
      </c>
      <c r="C15" s="92">
        <v>889</v>
      </c>
      <c r="D15" s="7">
        <f t="shared" si="0"/>
        <v>75.7</v>
      </c>
      <c r="E15" s="79">
        <v>191</v>
      </c>
      <c r="F15" s="95">
        <v>225</v>
      </c>
      <c r="G15" s="19">
        <f t="shared" si="1"/>
        <v>117.8</v>
      </c>
    </row>
    <row r="16" spans="1:7" ht="24" customHeight="1">
      <c r="A16" s="11" t="s">
        <v>18</v>
      </c>
      <c r="B16" s="79">
        <v>118</v>
      </c>
      <c r="C16" s="92">
        <v>127</v>
      </c>
      <c r="D16" s="7">
        <f t="shared" si="0"/>
        <v>107.6</v>
      </c>
      <c r="E16" s="79">
        <v>29</v>
      </c>
      <c r="F16" s="95">
        <v>23</v>
      </c>
      <c r="G16" s="19">
        <f t="shared" si="1"/>
        <v>79.3</v>
      </c>
    </row>
    <row r="17" spans="1:7" ht="24" customHeight="1">
      <c r="A17" s="11" t="s">
        <v>19</v>
      </c>
      <c r="B17" s="79">
        <v>63</v>
      </c>
      <c r="C17" s="92">
        <v>75</v>
      </c>
      <c r="D17" s="7">
        <f t="shared" si="0"/>
        <v>119</v>
      </c>
      <c r="E17" s="79">
        <v>3</v>
      </c>
      <c r="F17" s="95">
        <v>10</v>
      </c>
      <c r="G17" s="19" t="s">
        <v>336</v>
      </c>
    </row>
    <row r="18" spans="1:7" ht="24" customHeight="1">
      <c r="A18" s="11" t="s">
        <v>20</v>
      </c>
      <c r="B18" s="79">
        <v>223</v>
      </c>
      <c r="C18" s="92">
        <v>258</v>
      </c>
      <c r="D18" s="7">
        <f t="shared" si="0"/>
        <v>115.7</v>
      </c>
      <c r="E18" s="79">
        <v>66</v>
      </c>
      <c r="F18" s="95">
        <v>51</v>
      </c>
      <c r="G18" s="19">
        <f t="shared" si="1"/>
        <v>77.3</v>
      </c>
    </row>
    <row r="19" spans="1:7" ht="38.25" customHeight="1">
      <c r="A19" s="11" t="s">
        <v>21</v>
      </c>
      <c r="B19" s="79">
        <v>463</v>
      </c>
      <c r="C19" s="92">
        <v>364</v>
      </c>
      <c r="D19" s="7">
        <f t="shared" si="0"/>
        <v>78.6</v>
      </c>
      <c r="E19" s="79">
        <v>82</v>
      </c>
      <c r="F19" s="95">
        <v>60</v>
      </c>
      <c r="G19" s="19">
        <f t="shared" si="1"/>
        <v>73.2</v>
      </c>
    </row>
    <row r="20" spans="1:7" ht="41.25" customHeight="1">
      <c r="A20" s="11" t="s">
        <v>22</v>
      </c>
      <c r="B20" s="79">
        <v>737</v>
      </c>
      <c r="C20" s="92">
        <v>864</v>
      </c>
      <c r="D20" s="7">
        <f t="shared" si="0"/>
        <v>117.2</v>
      </c>
      <c r="E20" s="79">
        <v>204</v>
      </c>
      <c r="F20" s="95">
        <v>276</v>
      </c>
      <c r="G20" s="19">
        <f t="shared" si="1"/>
        <v>135.3</v>
      </c>
    </row>
    <row r="21" spans="1:7" ht="42.75" customHeight="1">
      <c r="A21" s="11" t="s">
        <v>23</v>
      </c>
      <c r="B21" s="79">
        <v>1100</v>
      </c>
      <c r="C21" s="92">
        <v>1439</v>
      </c>
      <c r="D21" s="7">
        <f t="shared" si="0"/>
        <v>130.8</v>
      </c>
      <c r="E21" s="79">
        <v>222</v>
      </c>
      <c r="F21" s="95">
        <v>444</v>
      </c>
      <c r="G21" s="19">
        <f t="shared" si="1"/>
        <v>200</v>
      </c>
    </row>
    <row r="22" spans="1:7" ht="24" customHeight="1">
      <c r="A22" s="11" t="s">
        <v>24</v>
      </c>
      <c r="B22" s="79">
        <v>881</v>
      </c>
      <c r="C22" s="92">
        <v>1089</v>
      </c>
      <c r="D22" s="7">
        <f t="shared" si="0"/>
        <v>123.6</v>
      </c>
      <c r="E22" s="79">
        <v>116</v>
      </c>
      <c r="F22" s="95">
        <v>189</v>
      </c>
      <c r="G22" s="19">
        <f t="shared" si="1"/>
        <v>162.9</v>
      </c>
    </row>
    <row r="23" spans="1:7" ht="42.75" customHeight="1">
      <c r="A23" s="11" t="s">
        <v>25</v>
      </c>
      <c r="B23" s="79">
        <v>1053</v>
      </c>
      <c r="C23" s="92">
        <v>1100</v>
      </c>
      <c r="D23" s="7">
        <f t="shared" si="0"/>
        <v>104.5</v>
      </c>
      <c r="E23" s="79">
        <v>136</v>
      </c>
      <c r="F23" s="95">
        <v>311</v>
      </c>
      <c r="G23" s="19">
        <f t="shared" si="1"/>
        <v>228.7</v>
      </c>
    </row>
    <row r="24" spans="1:7" ht="36.75" customHeight="1">
      <c r="A24" s="11" t="s">
        <v>26</v>
      </c>
      <c r="B24" s="79">
        <v>162</v>
      </c>
      <c r="C24" s="92">
        <v>171</v>
      </c>
      <c r="D24" s="7">
        <f t="shared" si="0"/>
        <v>105.6</v>
      </c>
      <c r="E24" s="79">
        <v>26</v>
      </c>
      <c r="F24" s="95">
        <v>33</v>
      </c>
      <c r="G24" s="19">
        <f t="shared" si="1"/>
        <v>126.9</v>
      </c>
    </row>
    <row r="25" spans="1:7" ht="27.75" customHeight="1" thickBot="1">
      <c r="A25" s="12" t="s">
        <v>27</v>
      </c>
      <c r="B25" s="80">
        <v>252</v>
      </c>
      <c r="C25" s="96">
        <v>161</v>
      </c>
      <c r="D25" s="18">
        <f t="shared" si="0"/>
        <v>63.9</v>
      </c>
      <c r="E25" s="80">
        <v>83</v>
      </c>
      <c r="F25" s="97">
        <v>42</v>
      </c>
      <c r="G25" s="20">
        <f t="shared" si="1"/>
        <v>50.6</v>
      </c>
    </row>
    <row r="26" spans="1:7" ht="12.75">
      <c r="A26" s="6"/>
      <c r="B26" s="6"/>
      <c r="C26" s="6"/>
      <c r="D26" s="6"/>
      <c r="E26" s="6"/>
      <c r="F26" s="6"/>
      <c r="G26" s="6"/>
    </row>
    <row r="27" spans="1:7" ht="12.75">
      <c r="A27" s="6"/>
      <c r="B27" s="6"/>
      <c r="C27" s="6"/>
      <c r="D27" s="6"/>
      <c r="E27" s="6"/>
      <c r="F27" s="6"/>
      <c r="G27" s="6"/>
    </row>
    <row r="28" spans="1:7" ht="12.75">
      <c r="A28" s="6"/>
      <c r="B28" s="6"/>
      <c r="C28" s="6"/>
      <c r="D28" s="6"/>
      <c r="E28" s="6"/>
      <c r="F28" s="6"/>
      <c r="G28" s="6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D16"/>
  <sheetViews>
    <sheetView view="pageBreakPreview" zoomScale="46" zoomScaleNormal="58" zoomScaleSheetLayoutView="46" zoomScalePageLayoutView="0" workbookViewId="0" topLeftCell="A1">
      <selection activeCell="D12" sqref="D12"/>
    </sheetView>
  </sheetViews>
  <sheetFormatPr defaultColWidth="8.8515625" defaultRowHeight="15"/>
  <cols>
    <col min="1" max="1" width="52.8515625" style="33" customWidth="1"/>
    <col min="2" max="2" width="24.00390625" style="33" customWidth="1"/>
    <col min="3" max="3" width="23.421875" style="33" customWidth="1"/>
    <col min="4" max="4" width="21.421875" style="33" customWidth="1"/>
    <col min="5" max="16384" width="8.8515625" style="33" customWidth="1"/>
  </cols>
  <sheetData>
    <row r="1" spans="1:4" s="1" customFormat="1" ht="49.5" customHeight="1">
      <c r="A1" s="183" t="s">
        <v>297</v>
      </c>
      <c r="B1" s="183"/>
      <c r="C1" s="183"/>
      <c r="D1" s="183"/>
    </row>
    <row r="2" spans="1:4" s="1" customFormat="1" ht="12.75" customHeight="1">
      <c r="A2" s="44"/>
      <c r="B2" s="44"/>
      <c r="C2" s="44"/>
      <c r="D2" s="44"/>
    </row>
    <row r="3" spans="1:4" s="62" customFormat="1" ht="52.5" customHeight="1">
      <c r="A3" s="179"/>
      <c r="B3" s="185" t="s">
        <v>286</v>
      </c>
      <c r="C3" s="185" t="s">
        <v>287</v>
      </c>
      <c r="D3" s="185" t="s">
        <v>288</v>
      </c>
    </row>
    <row r="4" spans="1:4" s="62" customFormat="1" ht="44.25" customHeight="1">
      <c r="A4" s="179"/>
      <c r="B4" s="185"/>
      <c r="C4" s="185"/>
      <c r="D4" s="185"/>
    </row>
    <row r="5" spans="1:4" s="32" customFormat="1" ht="34.5" customHeight="1">
      <c r="A5" s="65" t="s">
        <v>32</v>
      </c>
      <c r="B5" s="14">
        <f>SUM(B6:B14)</f>
        <v>6905</v>
      </c>
      <c r="C5" s="14">
        <f>SUM(C6:C14)</f>
        <v>14940</v>
      </c>
      <c r="D5" s="14">
        <f>C5/B5</f>
        <v>2.163649529326575</v>
      </c>
    </row>
    <row r="6" spans="1:4" ht="51" customHeight="1">
      <c r="A6" s="73" t="s">
        <v>34</v>
      </c>
      <c r="B6" s="94">
        <v>235</v>
      </c>
      <c r="C6" s="94">
        <v>2868</v>
      </c>
      <c r="D6" s="74">
        <f aca="true" t="shared" si="0" ref="D6:D14">C6/B6</f>
        <v>12.204255319148936</v>
      </c>
    </row>
    <row r="7" spans="1:4" ht="35.25" customHeight="1">
      <c r="A7" s="73" t="s">
        <v>2</v>
      </c>
      <c r="B7" s="94">
        <v>290</v>
      </c>
      <c r="C7" s="94">
        <v>2052</v>
      </c>
      <c r="D7" s="74">
        <f t="shared" si="0"/>
        <v>7.075862068965518</v>
      </c>
    </row>
    <row r="8" spans="1:4" s="34" customFormat="1" ht="25.5" customHeight="1">
      <c r="A8" s="73" t="s">
        <v>1</v>
      </c>
      <c r="B8" s="94">
        <v>329</v>
      </c>
      <c r="C8" s="94">
        <v>1898</v>
      </c>
      <c r="D8" s="74">
        <f t="shared" si="0"/>
        <v>5.768996960486322</v>
      </c>
    </row>
    <row r="9" spans="1:4" ht="36.75" customHeight="1">
      <c r="A9" s="73" t="s">
        <v>0</v>
      </c>
      <c r="B9" s="94">
        <v>140</v>
      </c>
      <c r="C9" s="94">
        <v>975</v>
      </c>
      <c r="D9" s="74">
        <f t="shared" si="0"/>
        <v>6.964285714285714</v>
      </c>
    </row>
    <row r="10" spans="1:4" ht="28.5" customHeight="1">
      <c r="A10" s="73" t="s">
        <v>4</v>
      </c>
      <c r="B10" s="94">
        <v>920</v>
      </c>
      <c r="C10" s="94">
        <v>2240</v>
      </c>
      <c r="D10" s="74">
        <f t="shared" si="0"/>
        <v>2.4347826086956523</v>
      </c>
    </row>
    <row r="11" spans="1:4" ht="59.25" customHeight="1">
      <c r="A11" s="73" t="s">
        <v>29</v>
      </c>
      <c r="B11" s="94">
        <v>67</v>
      </c>
      <c r="C11" s="94">
        <v>396</v>
      </c>
      <c r="D11" s="74">
        <f t="shared" si="0"/>
        <v>5.91044776119403</v>
      </c>
    </row>
    <row r="12" spans="1:4" ht="33.75" customHeight="1">
      <c r="A12" s="73" t="s">
        <v>5</v>
      </c>
      <c r="B12" s="94">
        <v>2379</v>
      </c>
      <c r="C12" s="94">
        <v>1581</v>
      </c>
      <c r="D12" s="74">
        <f t="shared" si="0"/>
        <v>0.6645649432534678</v>
      </c>
    </row>
    <row r="13" spans="1:4" ht="75" customHeight="1">
      <c r="A13" s="73" t="s">
        <v>6</v>
      </c>
      <c r="B13" s="94">
        <v>1902</v>
      </c>
      <c r="C13" s="94">
        <v>1805</v>
      </c>
      <c r="D13" s="74">
        <f t="shared" si="0"/>
        <v>0.9490010515247108</v>
      </c>
    </row>
    <row r="14" spans="1:4" ht="40.5" customHeight="1">
      <c r="A14" s="73" t="s">
        <v>35</v>
      </c>
      <c r="B14" s="94">
        <v>643</v>
      </c>
      <c r="C14" s="94">
        <v>1125</v>
      </c>
      <c r="D14" s="74">
        <f t="shared" si="0"/>
        <v>1.7496111975116642</v>
      </c>
    </row>
    <row r="15" spans="1:3" ht="12.75">
      <c r="A15" s="35"/>
      <c r="B15" s="35"/>
      <c r="C15" s="35"/>
    </row>
    <row r="16" spans="1:3" ht="12.75">
      <c r="A16" s="35"/>
      <c r="B16" s="35"/>
      <c r="C16" s="35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G17"/>
  <sheetViews>
    <sheetView view="pageBreakPreview" zoomScale="70" zoomScaleNormal="62" zoomScaleSheetLayoutView="70" zoomScalePageLayoutView="0" workbookViewId="0" topLeftCell="A1">
      <selection activeCell="E5" sqref="E5:F5"/>
    </sheetView>
  </sheetViews>
  <sheetFormatPr defaultColWidth="8.8515625" defaultRowHeight="15"/>
  <cols>
    <col min="1" max="1" width="49.8515625" style="5" customWidth="1"/>
    <col min="2" max="2" width="12.8515625" style="5" customWidth="1"/>
    <col min="3" max="3" width="10.140625" style="5" customWidth="1"/>
    <col min="4" max="4" width="14.00390625" style="5" customWidth="1"/>
    <col min="5" max="5" width="10.7109375" style="5" customWidth="1"/>
    <col min="6" max="6" width="11.8515625" style="5" customWidth="1"/>
    <col min="7" max="7" width="14.421875" style="5" customWidth="1"/>
    <col min="8" max="16384" width="8.8515625" style="5" customWidth="1"/>
  </cols>
  <sheetData>
    <row r="1" spans="1:7" s="1" customFormat="1" ht="25.5" customHeight="1">
      <c r="A1" s="161" t="s">
        <v>138</v>
      </c>
      <c r="B1" s="161"/>
      <c r="C1" s="161"/>
      <c r="D1" s="161"/>
      <c r="E1" s="161"/>
      <c r="F1" s="161"/>
      <c r="G1" s="161"/>
    </row>
    <row r="2" spans="1:7" s="1" customFormat="1" ht="19.5" customHeight="1">
      <c r="A2" s="162" t="s">
        <v>33</v>
      </c>
      <c r="B2" s="162"/>
      <c r="C2" s="162"/>
      <c r="D2" s="162"/>
      <c r="E2" s="162"/>
      <c r="F2" s="162"/>
      <c r="G2" s="162"/>
    </row>
    <row r="3" spans="1:6" s="3" customFormat="1" ht="20.25" customHeight="1" thickBot="1">
      <c r="A3" s="2"/>
      <c r="B3" s="2"/>
      <c r="C3" s="2"/>
      <c r="D3" s="2"/>
      <c r="E3" s="2"/>
      <c r="F3" s="2"/>
    </row>
    <row r="4" spans="1:7" s="3" customFormat="1" ht="39" customHeight="1">
      <c r="A4" s="157"/>
      <c r="B4" s="163" t="s">
        <v>289</v>
      </c>
      <c r="C4" s="163"/>
      <c r="D4" s="163"/>
      <c r="E4" s="159" t="s">
        <v>290</v>
      </c>
      <c r="F4" s="159"/>
      <c r="G4" s="160"/>
    </row>
    <row r="5" spans="1:7" s="3" customFormat="1" ht="60.75" customHeight="1">
      <c r="A5" s="158"/>
      <c r="B5" s="139" t="s">
        <v>30</v>
      </c>
      <c r="C5" s="139" t="s">
        <v>139</v>
      </c>
      <c r="D5" s="26" t="s">
        <v>31</v>
      </c>
      <c r="E5" s="139" t="s">
        <v>30</v>
      </c>
      <c r="F5" s="139" t="s">
        <v>139</v>
      </c>
      <c r="G5" s="22" t="s">
        <v>31</v>
      </c>
    </row>
    <row r="6" spans="1:7" s="4" customFormat="1" ht="34.5" customHeight="1">
      <c r="A6" s="13" t="s">
        <v>32</v>
      </c>
      <c r="B6" s="14">
        <f>SUM(B7:B15)</f>
        <v>21689</v>
      </c>
      <c r="C6" s="14">
        <f>SUM(C7:C15)</f>
        <v>22111</v>
      </c>
      <c r="D6" s="17">
        <f>ROUND(C6/B6*100,1)</f>
        <v>101.9</v>
      </c>
      <c r="E6" s="14">
        <f>SUM(E7:E15)</f>
        <v>4183</v>
      </c>
      <c r="F6" s="14">
        <f>SUM(F7:F15)</f>
        <v>6905</v>
      </c>
      <c r="G6" s="21">
        <f>ROUND(F6/E6*100,1)</f>
        <v>165.1</v>
      </c>
    </row>
    <row r="7" spans="1:7" ht="57.75" customHeight="1">
      <c r="A7" s="27" t="s">
        <v>34</v>
      </c>
      <c r="B7" s="81">
        <v>1424</v>
      </c>
      <c r="C7" s="98">
        <v>1238</v>
      </c>
      <c r="D7" s="75">
        <f aca="true" t="shared" si="0" ref="D7:D15">ROUND(C7/B7*100,1)</f>
        <v>86.9</v>
      </c>
      <c r="E7" s="83">
        <v>209</v>
      </c>
      <c r="F7" s="74">
        <v>235</v>
      </c>
      <c r="G7" s="77">
        <f aca="true" t="shared" si="1" ref="G7:G15">ROUND(F7/E7*100,1)</f>
        <v>112.4</v>
      </c>
    </row>
    <row r="8" spans="1:7" ht="35.25" customHeight="1">
      <c r="A8" s="27" t="s">
        <v>2</v>
      </c>
      <c r="B8" s="81">
        <v>1475</v>
      </c>
      <c r="C8" s="98">
        <v>1464</v>
      </c>
      <c r="D8" s="75">
        <f t="shared" si="0"/>
        <v>99.3</v>
      </c>
      <c r="E8" s="84">
        <v>251</v>
      </c>
      <c r="F8" s="74">
        <v>290</v>
      </c>
      <c r="G8" s="77">
        <f t="shared" si="1"/>
        <v>115.5</v>
      </c>
    </row>
    <row r="9" spans="1:7" s="9" customFormat="1" ht="25.5" customHeight="1">
      <c r="A9" s="27" t="s">
        <v>1</v>
      </c>
      <c r="B9" s="81">
        <v>1751</v>
      </c>
      <c r="C9" s="98">
        <v>1707</v>
      </c>
      <c r="D9" s="75">
        <f t="shared" si="0"/>
        <v>97.5</v>
      </c>
      <c r="E9" s="84">
        <v>317</v>
      </c>
      <c r="F9" s="74">
        <v>329</v>
      </c>
      <c r="G9" s="77">
        <f t="shared" si="1"/>
        <v>103.8</v>
      </c>
    </row>
    <row r="10" spans="1:7" ht="36.75" customHeight="1">
      <c r="A10" s="27" t="s">
        <v>0</v>
      </c>
      <c r="B10" s="81">
        <v>783</v>
      </c>
      <c r="C10" s="98">
        <v>748</v>
      </c>
      <c r="D10" s="75">
        <f t="shared" si="0"/>
        <v>95.5</v>
      </c>
      <c r="E10" s="84">
        <v>151</v>
      </c>
      <c r="F10" s="74">
        <v>140</v>
      </c>
      <c r="G10" s="77">
        <f t="shared" si="1"/>
        <v>92.7</v>
      </c>
    </row>
    <row r="11" spans="1:7" ht="35.25" customHeight="1">
      <c r="A11" s="27" t="s">
        <v>4</v>
      </c>
      <c r="B11" s="81">
        <v>4411</v>
      </c>
      <c r="C11" s="98">
        <v>3413</v>
      </c>
      <c r="D11" s="75">
        <f t="shared" si="0"/>
        <v>77.4</v>
      </c>
      <c r="E11" s="84">
        <v>741</v>
      </c>
      <c r="F11" s="74">
        <v>920</v>
      </c>
      <c r="G11" s="77">
        <f t="shared" si="1"/>
        <v>124.2</v>
      </c>
    </row>
    <row r="12" spans="1:7" ht="59.25" customHeight="1">
      <c r="A12" s="27" t="s">
        <v>29</v>
      </c>
      <c r="B12" s="81">
        <v>353</v>
      </c>
      <c r="C12" s="98">
        <v>240</v>
      </c>
      <c r="D12" s="75">
        <f t="shared" si="0"/>
        <v>68</v>
      </c>
      <c r="E12" s="84">
        <v>101</v>
      </c>
      <c r="F12" s="74">
        <v>67</v>
      </c>
      <c r="G12" s="77">
        <f t="shared" si="1"/>
        <v>66.3</v>
      </c>
    </row>
    <row r="13" spans="1:7" ht="38.25" customHeight="1">
      <c r="A13" s="27" t="s">
        <v>5</v>
      </c>
      <c r="B13" s="81">
        <v>4220</v>
      </c>
      <c r="C13" s="98">
        <v>5347</v>
      </c>
      <c r="D13" s="75">
        <f t="shared" si="0"/>
        <v>126.7</v>
      </c>
      <c r="E13" s="84">
        <v>1093</v>
      </c>
      <c r="F13" s="74">
        <v>2379</v>
      </c>
      <c r="G13" s="77">
        <f t="shared" si="1"/>
        <v>217.7</v>
      </c>
    </row>
    <row r="14" spans="1:7" ht="75" customHeight="1">
      <c r="A14" s="27" t="s">
        <v>6</v>
      </c>
      <c r="B14" s="81">
        <v>4757</v>
      </c>
      <c r="C14" s="98">
        <v>5432</v>
      </c>
      <c r="D14" s="75">
        <f t="shared" si="0"/>
        <v>114.2</v>
      </c>
      <c r="E14" s="84">
        <v>925</v>
      </c>
      <c r="F14" s="74">
        <v>1902</v>
      </c>
      <c r="G14" s="77">
        <f t="shared" si="1"/>
        <v>205.6</v>
      </c>
    </row>
    <row r="15" spans="1:7" ht="43.5" customHeight="1" thickBot="1">
      <c r="A15" s="28" t="s">
        <v>35</v>
      </c>
      <c r="B15" s="82">
        <v>2515</v>
      </c>
      <c r="C15" s="99">
        <v>2522</v>
      </c>
      <c r="D15" s="76">
        <f t="shared" si="0"/>
        <v>100.3</v>
      </c>
      <c r="E15" s="85">
        <v>395</v>
      </c>
      <c r="F15" s="100">
        <v>643</v>
      </c>
      <c r="G15" s="78">
        <f t="shared" si="1"/>
        <v>162.8</v>
      </c>
    </row>
    <row r="16" spans="1:6" ht="12.75">
      <c r="A16" s="6"/>
      <c r="B16" s="6"/>
      <c r="C16" s="6"/>
      <c r="D16" s="6"/>
      <c r="E16" s="6"/>
      <c r="F16" s="6"/>
    </row>
    <row r="17" spans="1:6" ht="12.75">
      <c r="A17" s="6"/>
      <c r="B17" s="6"/>
      <c r="C17" s="6"/>
      <c r="D17" s="6"/>
      <c r="E17" s="6"/>
      <c r="F17" s="6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.1968503937007874" top="0.7086614173228347" bottom="0.3937007874015748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76"/>
  <sheetViews>
    <sheetView view="pageBreakPreview" zoomScale="75" zoomScaleSheetLayoutView="75" zoomScalePageLayoutView="0" workbookViewId="0" topLeftCell="A1">
      <selection activeCell="B3" sqref="B3:G3"/>
    </sheetView>
  </sheetViews>
  <sheetFormatPr defaultColWidth="9.140625" defaultRowHeight="15"/>
  <cols>
    <col min="1" max="1" width="4.57421875" style="101" customWidth="1"/>
    <col min="2" max="2" width="37.8515625" style="120" customWidth="1"/>
    <col min="3" max="3" width="10.140625" style="101" customWidth="1"/>
    <col min="4" max="4" width="13.00390625" style="101" customWidth="1"/>
    <col min="5" max="6" width="12.421875" style="101" customWidth="1"/>
    <col min="7" max="7" width="16.421875" style="101" customWidth="1"/>
    <col min="8" max="8" width="32.57421875" style="101" hidden="1" customWidth="1"/>
    <col min="9" max="9" width="0" style="101" hidden="1" customWidth="1"/>
    <col min="10" max="10" width="0" style="102" hidden="1" customWidth="1"/>
    <col min="11" max="16384" width="9.140625" style="101" customWidth="1"/>
  </cols>
  <sheetData>
    <row r="1" spans="2:7" ht="17.25">
      <c r="B1" s="164" t="s">
        <v>291</v>
      </c>
      <c r="C1" s="164"/>
      <c r="D1" s="164"/>
      <c r="E1" s="164"/>
      <c r="F1" s="164"/>
      <c r="G1" s="164"/>
    </row>
    <row r="2" spans="2:7" ht="17.25">
      <c r="B2" s="164" t="s">
        <v>292</v>
      </c>
      <c r="C2" s="164"/>
      <c r="D2" s="164"/>
      <c r="E2" s="164"/>
      <c r="F2" s="164"/>
      <c r="G2" s="164"/>
    </row>
    <row r="3" spans="2:7" ht="17.25" customHeight="1">
      <c r="B3" s="164" t="s">
        <v>107</v>
      </c>
      <c r="C3" s="164"/>
      <c r="D3" s="164"/>
      <c r="E3" s="164"/>
      <c r="F3" s="164"/>
      <c r="G3" s="164"/>
    </row>
    <row r="5" spans="1:7" ht="30.75" customHeight="1">
      <c r="A5" s="165" t="s">
        <v>42</v>
      </c>
      <c r="B5" s="168" t="s">
        <v>137</v>
      </c>
      <c r="C5" s="169" t="s">
        <v>331</v>
      </c>
      <c r="D5" s="169" t="s">
        <v>332</v>
      </c>
      <c r="E5" s="169" t="s">
        <v>41</v>
      </c>
      <c r="F5" s="170" t="s">
        <v>293</v>
      </c>
      <c r="G5" s="170"/>
    </row>
    <row r="6" spans="1:7" ht="15">
      <c r="A6" s="166"/>
      <c r="B6" s="168"/>
      <c r="C6" s="169"/>
      <c r="D6" s="169"/>
      <c r="E6" s="169"/>
      <c r="F6" s="169" t="s">
        <v>333</v>
      </c>
      <c r="G6" s="169" t="s">
        <v>334</v>
      </c>
    </row>
    <row r="7" spans="1:7" ht="70.5" customHeight="1">
      <c r="A7" s="167"/>
      <c r="B7" s="168"/>
      <c r="C7" s="169"/>
      <c r="D7" s="169"/>
      <c r="E7" s="169"/>
      <c r="F7" s="169"/>
      <c r="G7" s="169"/>
    </row>
    <row r="8" spans="1:7" ht="15">
      <c r="A8" s="104" t="s">
        <v>136</v>
      </c>
      <c r="B8" s="103" t="s">
        <v>74</v>
      </c>
      <c r="C8" s="103">
        <v>1</v>
      </c>
      <c r="D8" s="103">
        <v>2</v>
      </c>
      <c r="E8" s="103">
        <v>3</v>
      </c>
      <c r="F8" s="103">
        <v>4</v>
      </c>
      <c r="G8" s="103">
        <v>5</v>
      </c>
    </row>
    <row r="9" spans="1:10" ht="15">
      <c r="A9" s="105">
        <v>1</v>
      </c>
      <c r="B9" s="106" t="s">
        <v>43</v>
      </c>
      <c r="C9" s="107">
        <v>1440</v>
      </c>
      <c r="D9" s="107">
        <v>532</v>
      </c>
      <c r="E9" s="108">
        <f aca="true" t="shared" si="0" ref="E9:E58">C9-D9</f>
        <v>908</v>
      </c>
      <c r="F9" s="109">
        <v>497</v>
      </c>
      <c r="G9" s="110">
        <v>5314.1</v>
      </c>
      <c r="H9" s="111" t="s">
        <v>244</v>
      </c>
      <c r="I9" s="111" t="s">
        <v>245</v>
      </c>
      <c r="J9" s="112">
        <v>4120.5</v>
      </c>
    </row>
    <row r="10" spans="1:10" s="115" customFormat="1" ht="15">
      <c r="A10" s="105">
        <v>2</v>
      </c>
      <c r="B10" s="106" t="s">
        <v>53</v>
      </c>
      <c r="C10" s="107">
        <v>1074</v>
      </c>
      <c r="D10" s="107">
        <v>168</v>
      </c>
      <c r="E10" s="108">
        <f t="shared" si="0"/>
        <v>906</v>
      </c>
      <c r="F10" s="109">
        <v>599</v>
      </c>
      <c r="G10" s="110">
        <v>5110.33</v>
      </c>
      <c r="H10" s="113" t="s">
        <v>192</v>
      </c>
      <c r="I10" s="113" t="s">
        <v>150</v>
      </c>
      <c r="J10" s="114">
        <v>4046.77</v>
      </c>
    </row>
    <row r="11" spans="1:10" s="115" customFormat="1" ht="46.5">
      <c r="A11" s="105">
        <v>3</v>
      </c>
      <c r="B11" s="106" t="s">
        <v>123</v>
      </c>
      <c r="C11" s="107">
        <v>921</v>
      </c>
      <c r="D11" s="107">
        <v>79</v>
      </c>
      <c r="E11" s="108">
        <f t="shared" si="0"/>
        <v>842</v>
      </c>
      <c r="F11" s="109">
        <v>514</v>
      </c>
      <c r="G11" s="110">
        <v>6806.91</v>
      </c>
      <c r="H11" s="111" t="s">
        <v>250</v>
      </c>
      <c r="I11" s="111" t="s">
        <v>251</v>
      </c>
      <c r="J11" s="112">
        <v>6829.87</v>
      </c>
    </row>
    <row r="12" spans="1:10" s="115" customFormat="1" ht="15">
      <c r="A12" s="105">
        <v>4</v>
      </c>
      <c r="B12" s="106" t="s">
        <v>67</v>
      </c>
      <c r="C12" s="107">
        <v>678</v>
      </c>
      <c r="D12" s="107">
        <v>117</v>
      </c>
      <c r="E12" s="108">
        <f t="shared" si="0"/>
        <v>561</v>
      </c>
      <c r="F12" s="109">
        <v>32</v>
      </c>
      <c r="G12" s="110">
        <v>5958.09</v>
      </c>
      <c r="H12" s="113" t="s">
        <v>171</v>
      </c>
      <c r="I12" s="113" t="s">
        <v>172</v>
      </c>
      <c r="J12" s="114">
        <v>4186.43</v>
      </c>
    </row>
    <row r="13" spans="1:10" s="115" customFormat="1" ht="15">
      <c r="A13" s="105">
        <v>5</v>
      </c>
      <c r="B13" s="106" t="s">
        <v>84</v>
      </c>
      <c r="C13" s="107">
        <v>634</v>
      </c>
      <c r="D13" s="107">
        <v>716</v>
      </c>
      <c r="E13" s="108">
        <f t="shared" si="0"/>
        <v>-82</v>
      </c>
      <c r="F13" s="109">
        <v>125</v>
      </c>
      <c r="G13" s="110">
        <v>3924.74</v>
      </c>
      <c r="H13" s="113" t="s">
        <v>161</v>
      </c>
      <c r="I13" s="113" t="s">
        <v>162</v>
      </c>
      <c r="J13" s="114">
        <v>5146.56</v>
      </c>
    </row>
    <row r="14" spans="1:10" s="115" customFormat="1" ht="15">
      <c r="A14" s="105">
        <v>6</v>
      </c>
      <c r="B14" s="106" t="s">
        <v>45</v>
      </c>
      <c r="C14" s="107">
        <v>466</v>
      </c>
      <c r="D14" s="107">
        <v>335</v>
      </c>
      <c r="E14" s="108">
        <f t="shared" si="0"/>
        <v>131</v>
      </c>
      <c r="F14" s="109">
        <v>143</v>
      </c>
      <c r="G14" s="110">
        <v>4046.9</v>
      </c>
      <c r="H14" s="113" t="s">
        <v>190</v>
      </c>
      <c r="I14" s="113" t="s">
        <v>191</v>
      </c>
      <c r="J14" s="114">
        <v>5324.42</v>
      </c>
    </row>
    <row r="15" spans="1:10" s="115" customFormat="1" ht="15">
      <c r="A15" s="105">
        <v>7</v>
      </c>
      <c r="B15" s="106" t="s">
        <v>44</v>
      </c>
      <c r="C15" s="107">
        <v>451</v>
      </c>
      <c r="D15" s="107">
        <v>408</v>
      </c>
      <c r="E15" s="108">
        <f t="shared" si="0"/>
        <v>43</v>
      </c>
      <c r="F15" s="109">
        <v>73</v>
      </c>
      <c r="G15" s="110">
        <v>4583.62</v>
      </c>
      <c r="H15" s="113" t="s">
        <v>208</v>
      </c>
      <c r="I15" s="113" t="s">
        <v>154</v>
      </c>
      <c r="J15" s="114">
        <v>3957.41</v>
      </c>
    </row>
    <row r="16" spans="1:10" s="115" customFormat="1" ht="15">
      <c r="A16" s="105">
        <v>8</v>
      </c>
      <c r="B16" s="106" t="s">
        <v>108</v>
      </c>
      <c r="C16" s="107">
        <v>386</v>
      </c>
      <c r="D16" s="107">
        <v>352</v>
      </c>
      <c r="E16" s="108">
        <f t="shared" si="0"/>
        <v>34</v>
      </c>
      <c r="F16" s="109">
        <v>51</v>
      </c>
      <c r="G16" s="110">
        <v>3978.65</v>
      </c>
      <c r="H16" s="113" t="s">
        <v>143</v>
      </c>
      <c r="I16" s="113" t="s">
        <v>144</v>
      </c>
      <c r="J16" s="114">
        <v>5043.59</v>
      </c>
    </row>
    <row r="17" spans="1:10" s="115" customFormat="1" ht="15">
      <c r="A17" s="105">
        <v>9</v>
      </c>
      <c r="B17" s="106" t="s">
        <v>46</v>
      </c>
      <c r="C17" s="107">
        <v>378</v>
      </c>
      <c r="D17" s="107">
        <v>314</v>
      </c>
      <c r="E17" s="108">
        <f t="shared" si="0"/>
        <v>64</v>
      </c>
      <c r="F17" s="109">
        <v>130</v>
      </c>
      <c r="G17" s="110">
        <v>4246.94</v>
      </c>
      <c r="H17" s="113" t="s">
        <v>155</v>
      </c>
      <c r="I17" s="113" t="s">
        <v>156</v>
      </c>
      <c r="J17" s="114">
        <v>5104.84</v>
      </c>
    </row>
    <row r="18" spans="1:10" s="115" customFormat="1" ht="15">
      <c r="A18" s="105">
        <v>10</v>
      </c>
      <c r="B18" s="106" t="s">
        <v>47</v>
      </c>
      <c r="C18" s="107">
        <v>365</v>
      </c>
      <c r="D18" s="107">
        <v>547</v>
      </c>
      <c r="E18" s="108">
        <f t="shared" si="0"/>
        <v>-182</v>
      </c>
      <c r="F18" s="109">
        <v>49</v>
      </c>
      <c r="G18" s="110">
        <v>4880.62</v>
      </c>
      <c r="H18" s="113" t="s">
        <v>205</v>
      </c>
      <c r="I18" s="113" t="s">
        <v>156</v>
      </c>
      <c r="J18" s="114">
        <v>5716</v>
      </c>
    </row>
    <row r="19" spans="1:10" s="115" customFormat="1" ht="15">
      <c r="A19" s="105">
        <v>11</v>
      </c>
      <c r="B19" s="106" t="s">
        <v>48</v>
      </c>
      <c r="C19" s="107">
        <v>354</v>
      </c>
      <c r="D19" s="107">
        <v>220</v>
      </c>
      <c r="E19" s="108">
        <f t="shared" si="0"/>
        <v>134</v>
      </c>
      <c r="F19" s="109">
        <v>104</v>
      </c>
      <c r="G19" s="110">
        <v>4081.9</v>
      </c>
      <c r="H19" s="111" t="s">
        <v>237</v>
      </c>
      <c r="I19" s="111" t="s">
        <v>238</v>
      </c>
      <c r="J19" s="112">
        <v>5887.69</v>
      </c>
    </row>
    <row r="20" spans="1:10" s="115" customFormat="1" ht="15">
      <c r="A20" s="105">
        <v>12</v>
      </c>
      <c r="B20" s="106" t="s">
        <v>103</v>
      </c>
      <c r="C20" s="107">
        <v>348</v>
      </c>
      <c r="D20" s="107">
        <v>286</v>
      </c>
      <c r="E20" s="108">
        <f t="shared" si="0"/>
        <v>62</v>
      </c>
      <c r="F20" s="109">
        <v>168</v>
      </c>
      <c r="G20" s="110">
        <v>6976.19</v>
      </c>
      <c r="H20" s="113" t="s">
        <v>167</v>
      </c>
      <c r="I20" s="113" t="s">
        <v>168</v>
      </c>
      <c r="J20" s="114">
        <v>3735.86</v>
      </c>
    </row>
    <row r="21" spans="1:10" s="115" customFormat="1" ht="15">
      <c r="A21" s="105">
        <v>13</v>
      </c>
      <c r="B21" s="106" t="s">
        <v>86</v>
      </c>
      <c r="C21" s="107">
        <v>298</v>
      </c>
      <c r="D21" s="107">
        <v>539</v>
      </c>
      <c r="E21" s="108">
        <f t="shared" si="0"/>
        <v>-241</v>
      </c>
      <c r="F21" s="109">
        <v>43</v>
      </c>
      <c r="G21" s="110">
        <v>3811.95</v>
      </c>
      <c r="H21" s="113" t="s">
        <v>211</v>
      </c>
      <c r="I21" s="113" t="s">
        <v>212</v>
      </c>
      <c r="J21" s="114">
        <v>5078.13</v>
      </c>
    </row>
    <row r="22" spans="1:10" s="115" customFormat="1" ht="15">
      <c r="A22" s="105">
        <v>14</v>
      </c>
      <c r="B22" s="106" t="s">
        <v>60</v>
      </c>
      <c r="C22" s="107">
        <v>268</v>
      </c>
      <c r="D22" s="107">
        <v>92</v>
      </c>
      <c r="E22" s="108">
        <f t="shared" si="0"/>
        <v>176</v>
      </c>
      <c r="F22" s="109">
        <v>126</v>
      </c>
      <c r="G22" s="110">
        <v>3832.12</v>
      </c>
      <c r="H22" s="113" t="s">
        <v>193</v>
      </c>
      <c r="I22" s="113" t="s">
        <v>194</v>
      </c>
      <c r="J22" s="114">
        <v>5592.28</v>
      </c>
    </row>
    <row r="23" spans="1:10" s="115" customFormat="1" ht="15">
      <c r="A23" s="105">
        <v>15</v>
      </c>
      <c r="B23" s="106" t="s">
        <v>49</v>
      </c>
      <c r="C23" s="107">
        <v>268</v>
      </c>
      <c r="D23" s="107">
        <v>100</v>
      </c>
      <c r="E23" s="108">
        <f t="shared" si="0"/>
        <v>168</v>
      </c>
      <c r="F23" s="107">
        <v>83</v>
      </c>
      <c r="G23" s="110">
        <v>5276.35</v>
      </c>
      <c r="H23" s="113" t="s">
        <v>133</v>
      </c>
      <c r="I23" s="113" t="s">
        <v>194</v>
      </c>
      <c r="J23" s="114">
        <v>7761.39</v>
      </c>
    </row>
    <row r="24" spans="1:10" s="115" customFormat="1" ht="15">
      <c r="A24" s="105">
        <v>16</v>
      </c>
      <c r="B24" s="106" t="s">
        <v>50</v>
      </c>
      <c r="C24" s="107">
        <v>268</v>
      </c>
      <c r="D24" s="107">
        <v>97</v>
      </c>
      <c r="E24" s="108">
        <f t="shared" si="0"/>
        <v>171</v>
      </c>
      <c r="F24" s="109">
        <v>83</v>
      </c>
      <c r="G24" s="110">
        <v>5184.61</v>
      </c>
      <c r="H24" s="113" t="s">
        <v>134</v>
      </c>
      <c r="I24" s="113" t="s">
        <v>174</v>
      </c>
      <c r="J24" s="114">
        <v>7358</v>
      </c>
    </row>
    <row r="25" spans="1:10" s="115" customFormat="1" ht="15">
      <c r="A25" s="105">
        <v>17</v>
      </c>
      <c r="B25" s="106" t="s">
        <v>54</v>
      </c>
      <c r="C25" s="107">
        <v>228</v>
      </c>
      <c r="D25" s="107">
        <v>75</v>
      </c>
      <c r="E25" s="108">
        <f t="shared" si="0"/>
        <v>153</v>
      </c>
      <c r="F25" s="109">
        <v>93</v>
      </c>
      <c r="G25" s="110">
        <v>3845.7</v>
      </c>
      <c r="H25" s="113" t="s">
        <v>173</v>
      </c>
      <c r="I25" s="113" t="s">
        <v>174</v>
      </c>
      <c r="J25" s="114">
        <v>4631.2</v>
      </c>
    </row>
    <row r="26" spans="1:10" s="115" customFormat="1" ht="15">
      <c r="A26" s="105">
        <v>18</v>
      </c>
      <c r="B26" s="106" t="s">
        <v>75</v>
      </c>
      <c r="C26" s="107">
        <v>220</v>
      </c>
      <c r="D26" s="107">
        <v>242</v>
      </c>
      <c r="E26" s="108">
        <f t="shared" si="0"/>
        <v>-22</v>
      </c>
      <c r="F26" s="109">
        <v>21</v>
      </c>
      <c r="G26" s="110">
        <v>4050.78</v>
      </c>
      <c r="H26" s="111" t="s">
        <v>225</v>
      </c>
      <c r="I26" s="111" t="s">
        <v>226</v>
      </c>
      <c r="J26" s="112">
        <v>5856.81</v>
      </c>
    </row>
    <row r="27" spans="1:10" s="115" customFormat="1" ht="15">
      <c r="A27" s="105">
        <v>19</v>
      </c>
      <c r="B27" s="106" t="s">
        <v>88</v>
      </c>
      <c r="C27" s="107">
        <v>214</v>
      </c>
      <c r="D27" s="107">
        <v>437</v>
      </c>
      <c r="E27" s="108">
        <f t="shared" si="0"/>
        <v>-223</v>
      </c>
      <c r="F27" s="109">
        <v>35</v>
      </c>
      <c r="G27" s="110">
        <v>4867.57</v>
      </c>
      <c r="H27" s="111" t="s">
        <v>248</v>
      </c>
      <c r="I27" s="111" t="s">
        <v>249</v>
      </c>
      <c r="J27" s="112">
        <v>4666.67</v>
      </c>
    </row>
    <row r="28" spans="1:10" s="115" customFormat="1" ht="15">
      <c r="A28" s="105">
        <v>20</v>
      </c>
      <c r="B28" s="106" t="s">
        <v>51</v>
      </c>
      <c r="C28" s="107">
        <v>205</v>
      </c>
      <c r="D28" s="107">
        <v>181</v>
      </c>
      <c r="E28" s="108">
        <f t="shared" si="0"/>
        <v>24</v>
      </c>
      <c r="F28" s="109">
        <v>21</v>
      </c>
      <c r="G28" s="116">
        <v>3800.52</v>
      </c>
      <c r="H28" s="113" t="s">
        <v>178</v>
      </c>
      <c r="I28" s="113" t="s">
        <v>179</v>
      </c>
      <c r="J28" s="114">
        <v>4474.8</v>
      </c>
    </row>
    <row r="29" spans="1:10" s="115" customFormat="1" ht="15">
      <c r="A29" s="105">
        <v>21</v>
      </c>
      <c r="B29" s="106" t="s">
        <v>121</v>
      </c>
      <c r="C29" s="107">
        <v>201</v>
      </c>
      <c r="D29" s="107">
        <v>12</v>
      </c>
      <c r="E29" s="108">
        <f t="shared" si="0"/>
        <v>189</v>
      </c>
      <c r="F29" s="109">
        <v>100</v>
      </c>
      <c r="G29" s="116">
        <v>4700</v>
      </c>
      <c r="H29" s="113" t="s">
        <v>165</v>
      </c>
      <c r="I29" s="113" t="s">
        <v>166</v>
      </c>
      <c r="J29" s="114">
        <v>3977.41</v>
      </c>
    </row>
    <row r="30" spans="1:10" s="115" customFormat="1" ht="15">
      <c r="A30" s="105">
        <v>22</v>
      </c>
      <c r="B30" s="106" t="s">
        <v>101</v>
      </c>
      <c r="C30" s="107">
        <v>201</v>
      </c>
      <c r="D30" s="107">
        <v>49</v>
      </c>
      <c r="E30" s="108">
        <f t="shared" si="0"/>
        <v>152</v>
      </c>
      <c r="F30" s="109">
        <v>38</v>
      </c>
      <c r="G30" s="110">
        <v>5669.47</v>
      </c>
      <c r="H30" s="113" t="s">
        <v>223</v>
      </c>
      <c r="I30" s="113" t="s">
        <v>224</v>
      </c>
      <c r="J30" s="114">
        <v>5882.64</v>
      </c>
    </row>
    <row r="31" spans="1:10" s="115" customFormat="1" ht="15">
      <c r="A31" s="105">
        <v>23</v>
      </c>
      <c r="B31" s="106" t="s">
        <v>58</v>
      </c>
      <c r="C31" s="107">
        <v>183</v>
      </c>
      <c r="D31" s="107">
        <v>125</v>
      </c>
      <c r="E31" s="108">
        <f t="shared" si="0"/>
        <v>58</v>
      </c>
      <c r="F31" s="109">
        <v>31</v>
      </c>
      <c r="G31" s="110">
        <v>4523.32</v>
      </c>
      <c r="H31" s="113" t="s">
        <v>153</v>
      </c>
      <c r="I31" s="113" t="s">
        <v>154</v>
      </c>
      <c r="J31" s="114">
        <v>4122.92</v>
      </c>
    </row>
    <row r="32" spans="1:10" s="115" customFormat="1" ht="15">
      <c r="A32" s="105">
        <v>24</v>
      </c>
      <c r="B32" s="106" t="s">
        <v>55</v>
      </c>
      <c r="C32" s="107">
        <v>154</v>
      </c>
      <c r="D32" s="107">
        <v>59</v>
      </c>
      <c r="E32" s="108">
        <f t="shared" si="0"/>
        <v>95</v>
      </c>
      <c r="F32" s="109">
        <v>14</v>
      </c>
      <c r="G32" s="110">
        <v>4470.29</v>
      </c>
      <c r="H32" s="113" t="s">
        <v>207</v>
      </c>
      <c r="I32" s="113" t="s">
        <v>164</v>
      </c>
      <c r="J32" s="114">
        <v>3826.03</v>
      </c>
    </row>
    <row r="33" spans="1:10" s="115" customFormat="1" ht="15">
      <c r="A33" s="105">
        <v>25</v>
      </c>
      <c r="B33" s="106" t="s">
        <v>115</v>
      </c>
      <c r="C33" s="107">
        <v>152</v>
      </c>
      <c r="D33" s="107">
        <v>9</v>
      </c>
      <c r="E33" s="108">
        <f t="shared" si="0"/>
        <v>143</v>
      </c>
      <c r="F33" s="109">
        <v>13</v>
      </c>
      <c r="G33" s="110">
        <v>7269.38</v>
      </c>
      <c r="H33" s="111" t="s">
        <v>227</v>
      </c>
      <c r="I33" s="111" t="s">
        <v>228</v>
      </c>
      <c r="J33" s="112">
        <v>3948.99</v>
      </c>
    </row>
    <row r="34" spans="1:10" s="115" customFormat="1" ht="30.75">
      <c r="A34" s="105">
        <v>26</v>
      </c>
      <c r="B34" s="117" t="s">
        <v>109</v>
      </c>
      <c r="C34" s="103">
        <v>150</v>
      </c>
      <c r="D34" s="107">
        <v>261</v>
      </c>
      <c r="E34" s="107">
        <f>C34-D34</f>
        <v>-111</v>
      </c>
      <c r="F34" s="109">
        <v>12</v>
      </c>
      <c r="G34" s="110">
        <v>4737.165</v>
      </c>
      <c r="H34" s="113" t="s">
        <v>198</v>
      </c>
      <c r="I34" s="113" t="s">
        <v>199</v>
      </c>
      <c r="J34" s="114">
        <v>4827.43</v>
      </c>
    </row>
    <row r="35" spans="1:10" s="115" customFormat="1" ht="30.75">
      <c r="A35" s="105">
        <v>27</v>
      </c>
      <c r="B35" s="106" t="s">
        <v>56</v>
      </c>
      <c r="C35" s="107">
        <v>148</v>
      </c>
      <c r="D35" s="107">
        <v>31</v>
      </c>
      <c r="E35" s="108">
        <f t="shared" si="0"/>
        <v>117</v>
      </c>
      <c r="F35" s="109">
        <v>72</v>
      </c>
      <c r="G35" s="110">
        <v>4923.29</v>
      </c>
      <c r="H35" s="113" t="s">
        <v>217</v>
      </c>
      <c r="I35" s="113" t="s">
        <v>218</v>
      </c>
      <c r="J35" s="114">
        <v>5120.54</v>
      </c>
    </row>
    <row r="36" spans="1:10" s="115" customFormat="1" ht="15">
      <c r="A36" s="105">
        <v>28</v>
      </c>
      <c r="B36" s="106" t="s">
        <v>70</v>
      </c>
      <c r="C36" s="107">
        <v>148</v>
      </c>
      <c r="D36" s="107">
        <v>28</v>
      </c>
      <c r="E36" s="108">
        <f t="shared" si="0"/>
        <v>120</v>
      </c>
      <c r="F36" s="109">
        <v>59</v>
      </c>
      <c r="G36" s="110">
        <v>4395.08</v>
      </c>
      <c r="H36" s="113" t="s">
        <v>200</v>
      </c>
      <c r="I36" s="113" t="s">
        <v>201</v>
      </c>
      <c r="J36" s="114">
        <v>4396.13</v>
      </c>
    </row>
    <row r="37" spans="1:10" s="115" customFormat="1" ht="15">
      <c r="A37" s="105">
        <v>29</v>
      </c>
      <c r="B37" s="106" t="s">
        <v>111</v>
      </c>
      <c r="C37" s="107">
        <v>143</v>
      </c>
      <c r="D37" s="107">
        <v>52</v>
      </c>
      <c r="E37" s="108">
        <f t="shared" si="0"/>
        <v>91</v>
      </c>
      <c r="F37" s="109">
        <v>60</v>
      </c>
      <c r="G37" s="110">
        <v>6193.4</v>
      </c>
      <c r="H37" s="113" t="s">
        <v>206</v>
      </c>
      <c r="I37" s="113" t="s">
        <v>164</v>
      </c>
      <c r="J37" s="114">
        <v>3779.44</v>
      </c>
    </row>
    <row r="38" spans="1:10" s="115" customFormat="1" ht="15">
      <c r="A38" s="105">
        <v>30</v>
      </c>
      <c r="B38" s="106" t="s">
        <v>66</v>
      </c>
      <c r="C38" s="107">
        <v>143</v>
      </c>
      <c r="D38" s="107">
        <v>124</v>
      </c>
      <c r="E38" s="108">
        <f t="shared" si="0"/>
        <v>19</v>
      </c>
      <c r="F38" s="109">
        <v>64</v>
      </c>
      <c r="G38" s="110">
        <v>6148.7</v>
      </c>
      <c r="H38" s="111" t="s">
        <v>246</v>
      </c>
      <c r="I38" s="111" t="s">
        <v>247</v>
      </c>
      <c r="J38" s="112">
        <v>3776.38</v>
      </c>
    </row>
    <row r="39" spans="1:10" s="115" customFormat="1" ht="15">
      <c r="A39" s="105">
        <v>31</v>
      </c>
      <c r="B39" s="106" t="s">
        <v>65</v>
      </c>
      <c r="C39" s="107">
        <v>139</v>
      </c>
      <c r="D39" s="107">
        <v>116</v>
      </c>
      <c r="E39" s="108">
        <f t="shared" si="0"/>
        <v>23</v>
      </c>
      <c r="F39" s="109">
        <v>34</v>
      </c>
      <c r="G39" s="110">
        <v>4042.94</v>
      </c>
      <c r="H39" s="113" t="s">
        <v>151</v>
      </c>
      <c r="I39" s="113" t="s">
        <v>152</v>
      </c>
      <c r="J39" s="114">
        <v>6972.87</v>
      </c>
    </row>
    <row r="40" spans="1:10" s="115" customFormat="1" ht="15">
      <c r="A40" s="105">
        <v>32</v>
      </c>
      <c r="B40" s="106" t="s">
        <v>64</v>
      </c>
      <c r="C40" s="107">
        <v>134</v>
      </c>
      <c r="D40" s="107">
        <v>41</v>
      </c>
      <c r="E40" s="108">
        <f t="shared" si="0"/>
        <v>93</v>
      </c>
      <c r="F40" s="109">
        <v>54</v>
      </c>
      <c r="G40" s="110">
        <v>3985.78</v>
      </c>
      <c r="H40" s="113" t="s">
        <v>180</v>
      </c>
      <c r="I40" s="113" t="s">
        <v>181</v>
      </c>
      <c r="J40" s="114">
        <v>5643.62</v>
      </c>
    </row>
    <row r="41" spans="1:10" s="115" customFormat="1" ht="15">
      <c r="A41" s="105">
        <v>33</v>
      </c>
      <c r="B41" s="106" t="s">
        <v>125</v>
      </c>
      <c r="C41" s="107">
        <v>130</v>
      </c>
      <c r="D41" s="107">
        <v>1</v>
      </c>
      <c r="E41" s="108">
        <f t="shared" si="0"/>
        <v>129</v>
      </c>
      <c r="F41" s="109">
        <v>119</v>
      </c>
      <c r="G41" s="110">
        <v>5100.9</v>
      </c>
      <c r="H41" s="113" t="s">
        <v>145</v>
      </c>
      <c r="I41" s="113" t="s">
        <v>146</v>
      </c>
      <c r="J41" s="114">
        <v>7013.82</v>
      </c>
    </row>
    <row r="42" spans="1:10" s="115" customFormat="1" ht="15">
      <c r="A42" s="105">
        <v>34</v>
      </c>
      <c r="B42" s="106" t="s">
        <v>61</v>
      </c>
      <c r="C42" s="107">
        <v>128</v>
      </c>
      <c r="D42" s="107">
        <v>216</v>
      </c>
      <c r="E42" s="108">
        <f t="shared" si="0"/>
        <v>-88</v>
      </c>
      <c r="F42" s="109">
        <v>17</v>
      </c>
      <c r="G42" s="110">
        <v>4046</v>
      </c>
      <c r="H42" s="111" t="s">
        <v>235</v>
      </c>
      <c r="I42" s="111" t="s">
        <v>236</v>
      </c>
      <c r="J42" s="112">
        <v>4324</v>
      </c>
    </row>
    <row r="43" spans="1:10" s="115" customFormat="1" ht="15">
      <c r="A43" s="105">
        <v>35</v>
      </c>
      <c r="B43" s="106" t="s">
        <v>100</v>
      </c>
      <c r="C43" s="107">
        <v>125</v>
      </c>
      <c r="D43" s="107">
        <v>75</v>
      </c>
      <c r="E43" s="108">
        <f t="shared" si="0"/>
        <v>50</v>
      </c>
      <c r="F43" s="109">
        <v>58</v>
      </c>
      <c r="G43" s="118">
        <v>4559.6</v>
      </c>
      <c r="H43" s="113" t="s">
        <v>221</v>
      </c>
      <c r="I43" s="113" t="s">
        <v>222</v>
      </c>
      <c r="J43" s="114">
        <v>4072.13</v>
      </c>
    </row>
    <row r="44" spans="1:10" s="115" customFormat="1" ht="15">
      <c r="A44" s="105">
        <v>36</v>
      </c>
      <c r="B44" s="106" t="s">
        <v>140</v>
      </c>
      <c r="C44" s="107">
        <v>115</v>
      </c>
      <c r="D44" s="107">
        <v>35</v>
      </c>
      <c r="E44" s="108">
        <f t="shared" si="0"/>
        <v>80</v>
      </c>
      <c r="F44" s="109">
        <v>77</v>
      </c>
      <c r="G44" s="116">
        <v>3970.4</v>
      </c>
      <c r="H44" s="111" t="s">
        <v>254</v>
      </c>
      <c r="I44" s="111" t="s">
        <v>255</v>
      </c>
      <c r="J44" s="112">
        <v>9000</v>
      </c>
    </row>
    <row r="45" spans="1:10" s="115" customFormat="1" ht="15">
      <c r="A45" s="105">
        <v>37</v>
      </c>
      <c r="B45" s="106" t="s">
        <v>102</v>
      </c>
      <c r="C45" s="107">
        <v>113</v>
      </c>
      <c r="D45" s="107">
        <v>80</v>
      </c>
      <c r="E45" s="108">
        <f t="shared" si="0"/>
        <v>33</v>
      </c>
      <c r="F45" s="109">
        <v>36</v>
      </c>
      <c r="G45" s="110">
        <v>4590.08</v>
      </c>
      <c r="H45" s="111" t="s">
        <v>252</v>
      </c>
      <c r="I45" s="111" t="s">
        <v>253</v>
      </c>
      <c r="J45" s="112">
        <v>5533.33</v>
      </c>
    </row>
    <row r="46" spans="1:10" s="115" customFormat="1" ht="15">
      <c r="A46" s="105">
        <v>38</v>
      </c>
      <c r="B46" s="106" t="s">
        <v>52</v>
      </c>
      <c r="C46" s="107">
        <v>111</v>
      </c>
      <c r="D46" s="107">
        <v>345</v>
      </c>
      <c r="E46" s="108">
        <f t="shared" si="0"/>
        <v>-234</v>
      </c>
      <c r="F46" s="109">
        <v>22</v>
      </c>
      <c r="G46" s="116">
        <v>4500.28</v>
      </c>
      <c r="H46" s="113" t="s">
        <v>149</v>
      </c>
      <c r="I46" s="113" t="s">
        <v>150</v>
      </c>
      <c r="J46" s="114">
        <v>3855.08</v>
      </c>
    </row>
    <row r="47" spans="1:10" s="115" customFormat="1" ht="15">
      <c r="A47" s="105">
        <v>39</v>
      </c>
      <c r="B47" s="106" t="s">
        <v>299</v>
      </c>
      <c r="C47" s="107">
        <v>111</v>
      </c>
      <c r="D47" s="107">
        <v>9</v>
      </c>
      <c r="E47" s="108">
        <f t="shared" si="0"/>
        <v>102</v>
      </c>
      <c r="F47" s="109">
        <v>54</v>
      </c>
      <c r="G47" s="116">
        <v>4867.3</v>
      </c>
      <c r="H47" s="113" t="s">
        <v>169</v>
      </c>
      <c r="I47" s="113" t="s">
        <v>170</v>
      </c>
      <c r="J47" s="114">
        <v>3832.3</v>
      </c>
    </row>
    <row r="48" spans="1:10" s="115" customFormat="1" ht="30.75">
      <c r="A48" s="105">
        <v>40</v>
      </c>
      <c r="B48" s="106" t="s">
        <v>113</v>
      </c>
      <c r="C48" s="107">
        <v>110</v>
      </c>
      <c r="D48" s="107">
        <v>62</v>
      </c>
      <c r="E48" s="108">
        <f t="shared" si="0"/>
        <v>48</v>
      </c>
      <c r="F48" s="109">
        <v>41</v>
      </c>
      <c r="G48" s="116">
        <v>5314.78</v>
      </c>
      <c r="H48" s="113" t="s">
        <v>189</v>
      </c>
      <c r="I48" s="113" t="s">
        <v>166</v>
      </c>
      <c r="J48" s="114">
        <v>4110.06</v>
      </c>
    </row>
    <row r="49" spans="1:10" s="115" customFormat="1" ht="15">
      <c r="A49" s="105">
        <v>41</v>
      </c>
      <c r="B49" s="106" t="s">
        <v>272</v>
      </c>
      <c r="C49" s="107">
        <v>105</v>
      </c>
      <c r="D49" s="107">
        <v>126</v>
      </c>
      <c r="E49" s="108">
        <f t="shared" si="0"/>
        <v>-21</v>
      </c>
      <c r="F49" s="109">
        <v>2</v>
      </c>
      <c r="G49" s="110">
        <v>4204.5</v>
      </c>
      <c r="H49" s="111" t="s">
        <v>231</v>
      </c>
      <c r="I49" s="111" t="s">
        <v>232</v>
      </c>
      <c r="J49" s="112">
        <v>3757.65</v>
      </c>
    </row>
    <row r="50" spans="1:10" s="115" customFormat="1" ht="15">
      <c r="A50" s="105">
        <v>42</v>
      </c>
      <c r="B50" s="106" t="s">
        <v>76</v>
      </c>
      <c r="C50" s="107">
        <v>103</v>
      </c>
      <c r="D50" s="107">
        <v>195</v>
      </c>
      <c r="E50" s="108">
        <f t="shared" si="0"/>
        <v>-92</v>
      </c>
      <c r="F50" s="109">
        <v>19</v>
      </c>
      <c r="G50" s="110">
        <v>6417.05</v>
      </c>
      <c r="H50" s="113" t="s">
        <v>159</v>
      </c>
      <c r="I50" s="113" t="s">
        <v>160</v>
      </c>
      <c r="J50" s="114">
        <v>4258.76</v>
      </c>
    </row>
    <row r="51" spans="1:10" s="115" customFormat="1" ht="15">
      <c r="A51" s="105">
        <v>43</v>
      </c>
      <c r="B51" s="106" t="s">
        <v>87</v>
      </c>
      <c r="C51" s="107">
        <v>103</v>
      </c>
      <c r="D51" s="107">
        <v>76</v>
      </c>
      <c r="E51" s="108">
        <f t="shared" si="0"/>
        <v>27</v>
      </c>
      <c r="F51" s="109">
        <v>30</v>
      </c>
      <c r="G51" s="110">
        <v>5520.6</v>
      </c>
      <c r="H51" s="113" t="s">
        <v>157</v>
      </c>
      <c r="I51" s="113" t="s">
        <v>158</v>
      </c>
      <c r="J51" s="114">
        <v>5000</v>
      </c>
    </row>
    <row r="52" spans="1:10" s="115" customFormat="1" ht="15">
      <c r="A52" s="105">
        <v>44</v>
      </c>
      <c r="B52" s="106" t="s">
        <v>114</v>
      </c>
      <c r="C52" s="107">
        <v>102</v>
      </c>
      <c r="D52" s="107">
        <v>81</v>
      </c>
      <c r="E52" s="108">
        <f t="shared" si="0"/>
        <v>21</v>
      </c>
      <c r="F52" s="109">
        <v>43</v>
      </c>
      <c r="G52" s="116">
        <v>5200.05</v>
      </c>
      <c r="H52" s="111" t="s">
        <v>233</v>
      </c>
      <c r="I52" s="111" t="s">
        <v>164</v>
      </c>
      <c r="J52" s="112">
        <v>4005.7</v>
      </c>
    </row>
    <row r="53" spans="1:10" s="115" customFormat="1" ht="30.75">
      <c r="A53" s="105">
        <v>45</v>
      </c>
      <c r="B53" s="106" t="s">
        <v>110</v>
      </c>
      <c r="C53" s="107">
        <v>100</v>
      </c>
      <c r="D53" s="107">
        <v>42</v>
      </c>
      <c r="E53" s="108">
        <f t="shared" si="0"/>
        <v>58</v>
      </c>
      <c r="F53" s="107">
        <v>13</v>
      </c>
      <c r="G53" s="110">
        <v>4184.46</v>
      </c>
      <c r="H53" s="113" t="s">
        <v>163</v>
      </c>
      <c r="I53" s="113" t="s">
        <v>164</v>
      </c>
      <c r="J53" s="114">
        <v>3834.43</v>
      </c>
    </row>
    <row r="54" spans="1:10" s="115" customFormat="1" ht="15">
      <c r="A54" s="105">
        <v>46</v>
      </c>
      <c r="B54" s="106" t="s">
        <v>300</v>
      </c>
      <c r="C54" s="107">
        <v>97</v>
      </c>
      <c r="D54" s="107">
        <v>50</v>
      </c>
      <c r="E54" s="108">
        <f t="shared" si="0"/>
        <v>47</v>
      </c>
      <c r="F54" s="109">
        <v>50</v>
      </c>
      <c r="G54" s="110">
        <v>8139.94</v>
      </c>
      <c r="H54" s="113" t="s">
        <v>185</v>
      </c>
      <c r="I54" s="113" t="s">
        <v>168</v>
      </c>
      <c r="J54" s="114">
        <v>4286.91</v>
      </c>
    </row>
    <row r="55" spans="1:10" s="115" customFormat="1" ht="15">
      <c r="A55" s="105">
        <v>47</v>
      </c>
      <c r="B55" s="106" t="s">
        <v>68</v>
      </c>
      <c r="C55" s="107">
        <v>96</v>
      </c>
      <c r="D55" s="107">
        <v>21</v>
      </c>
      <c r="E55" s="108">
        <f t="shared" si="0"/>
        <v>75</v>
      </c>
      <c r="F55" s="109">
        <v>45</v>
      </c>
      <c r="G55" s="116">
        <v>6058.25</v>
      </c>
      <c r="H55" s="111" t="s">
        <v>229</v>
      </c>
      <c r="I55" s="111" t="s">
        <v>230</v>
      </c>
      <c r="J55" s="112">
        <v>6214.85</v>
      </c>
    </row>
    <row r="56" spans="1:10" s="115" customFormat="1" ht="15">
      <c r="A56" s="105">
        <v>48</v>
      </c>
      <c r="B56" s="106" t="s">
        <v>72</v>
      </c>
      <c r="C56" s="107">
        <v>95</v>
      </c>
      <c r="D56" s="107">
        <v>66</v>
      </c>
      <c r="E56" s="108">
        <f t="shared" si="0"/>
        <v>29</v>
      </c>
      <c r="F56" s="109">
        <v>22</v>
      </c>
      <c r="G56" s="116">
        <v>4229.96</v>
      </c>
      <c r="H56" s="113" t="s">
        <v>186</v>
      </c>
      <c r="I56" s="113" t="s">
        <v>148</v>
      </c>
      <c r="J56" s="114">
        <v>3808.37</v>
      </c>
    </row>
    <row r="57" spans="1:10" s="115" customFormat="1" ht="46.5">
      <c r="A57" s="105">
        <v>49</v>
      </c>
      <c r="B57" s="106" t="s">
        <v>112</v>
      </c>
      <c r="C57" s="107">
        <v>94</v>
      </c>
      <c r="D57" s="107">
        <v>120</v>
      </c>
      <c r="E57" s="108">
        <f t="shared" si="0"/>
        <v>-26</v>
      </c>
      <c r="F57" s="109">
        <v>10</v>
      </c>
      <c r="G57" s="110">
        <v>3941.5</v>
      </c>
      <c r="H57" s="113" t="s">
        <v>147</v>
      </c>
      <c r="I57" s="113" t="s">
        <v>148</v>
      </c>
      <c r="J57" s="114">
        <v>3863.58</v>
      </c>
    </row>
    <row r="58" spans="1:10" s="115" customFormat="1" ht="15">
      <c r="A58" s="105">
        <v>50</v>
      </c>
      <c r="B58" s="119" t="s">
        <v>63</v>
      </c>
      <c r="C58" s="107">
        <v>94</v>
      </c>
      <c r="D58" s="107">
        <v>59</v>
      </c>
      <c r="E58" s="108">
        <f t="shared" si="0"/>
        <v>35</v>
      </c>
      <c r="F58" s="107">
        <v>20</v>
      </c>
      <c r="G58" s="110">
        <v>3904.15</v>
      </c>
      <c r="H58" s="113" t="s">
        <v>175</v>
      </c>
      <c r="I58" s="113" t="s">
        <v>148</v>
      </c>
      <c r="J58" s="114">
        <v>4039</v>
      </c>
    </row>
    <row r="59" spans="1:10" s="115" customFormat="1" ht="15">
      <c r="A59" s="101"/>
      <c r="B59" s="120"/>
      <c r="C59" s="101"/>
      <c r="D59" s="101"/>
      <c r="E59" s="101"/>
      <c r="F59" s="101"/>
      <c r="G59" s="101"/>
      <c r="H59" s="111" t="s">
        <v>234</v>
      </c>
      <c r="I59" s="111" t="s">
        <v>181</v>
      </c>
      <c r="J59" s="112">
        <v>4081.21</v>
      </c>
    </row>
    <row r="60" spans="8:10" ht="15">
      <c r="H60" s="111" t="s">
        <v>241</v>
      </c>
      <c r="I60" s="111" t="s">
        <v>242</v>
      </c>
      <c r="J60" s="112">
        <v>3780.81</v>
      </c>
    </row>
    <row r="61" spans="8:10" ht="15">
      <c r="H61" s="113" t="s">
        <v>184</v>
      </c>
      <c r="I61" s="113" t="s">
        <v>177</v>
      </c>
      <c r="J61" s="114">
        <v>4438.86</v>
      </c>
    </row>
    <row r="62" spans="8:10" ht="15">
      <c r="H62" s="113" t="s">
        <v>187</v>
      </c>
      <c r="I62" s="113" t="s">
        <v>188</v>
      </c>
      <c r="J62" s="114">
        <v>5124.16</v>
      </c>
    </row>
    <row r="63" spans="8:10" ht="15">
      <c r="H63" s="113" t="s">
        <v>214</v>
      </c>
      <c r="I63" s="113" t="s">
        <v>177</v>
      </c>
      <c r="J63" s="114">
        <v>5408.76</v>
      </c>
    </row>
    <row r="64" spans="8:10" ht="15">
      <c r="H64" s="113" t="s">
        <v>202</v>
      </c>
      <c r="I64" s="113" t="s">
        <v>174</v>
      </c>
      <c r="J64" s="114">
        <v>5344.13</v>
      </c>
    </row>
    <row r="65" spans="8:10" ht="15">
      <c r="H65" s="113" t="s">
        <v>176</v>
      </c>
      <c r="I65" s="113" t="s">
        <v>177</v>
      </c>
      <c r="J65" s="114">
        <v>4981.77</v>
      </c>
    </row>
    <row r="66" spans="8:10" ht="15">
      <c r="H66" s="113" t="s">
        <v>182</v>
      </c>
      <c r="I66" s="113" t="s">
        <v>183</v>
      </c>
      <c r="J66" s="114">
        <v>3977.38</v>
      </c>
    </row>
    <row r="67" spans="8:10" ht="15">
      <c r="H67" s="111" t="s">
        <v>243</v>
      </c>
      <c r="I67" s="111" t="s">
        <v>166</v>
      </c>
      <c r="J67" s="112">
        <v>4235.29</v>
      </c>
    </row>
    <row r="68" spans="8:10" ht="15">
      <c r="H68" s="113" t="s">
        <v>195</v>
      </c>
      <c r="I68" s="113" t="s">
        <v>196</v>
      </c>
      <c r="J68" s="114">
        <v>5543.32</v>
      </c>
    </row>
    <row r="69" spans="8:10" ht="15">
      <c r="H69" s="113" t="s">
        <v>203</v>
      </c>
      <c r="I69" s="113" t="s">
        <v>204</v>
      </c>
      <c r="J69" s="114">
        <v>4320.78</v>
      </c>
    </row>
    <row r="70" spans="8:10" ht="15">
      <c r="H70" s="113" t="s">
        <v>219</v>
      </c>
      <c r="I70" s="113" t="s">
        <v>220</v>
      </c>
      <c r="J70" s="114">
        <v>4010.58</v>
      </c>
    </row>
    <row r="71" spans="8:10" ht="15">
      <c r="H71" s="113" t="s">
        <v>213</v>
      </c>
      <c r="I71" s="113" t="s">
        <v>170</v>
      </c>
      <c r="J71" s="114">
        <v>3897.45</v>
      </c>
    </row>
    <row r="72" spans="8:10" ht="15">
      <c r="H72" s="113" t="s">
        <v>197</v>
      </c>
      <c r="I72" s="113" t="s">
        <v>146</v>
      </c>
      <c r="J72" s="114">
        <v>6149.59</v>
      </c>
    </row>
    <row r="73" spans="8:10" ht="15">
      <c r="H73" s="113" t="s">
        <v>215</v>
      </c>
      <c r="I73" s="113" t="s">
        <v>216</v>
      </c>
      <c r="J73" s="114">
        <v>5195.48</v>
      </c>
    </row>
    <row r="74" spans="8:10" ht="15">
      <c r="H74" s="111" t="s">
        <v>239</v>
      </c>
      <c r="I74" s="111" t="s">
        <v>240</v>
      </c>
      <c r="J74" s="112">
        <v>4198.94</v>
      </c>
    </row>
    <row r="75" spans="8:10" ht="15">
      <c r="H75" s="113" t="s">
        <v>209</v>
      </c>
      <c r="I75" s="113" t="s">
        <v>210</v>
      </c>
      <c r="J75" s="114">
        <v>3743.19</v>
      </c>
    </row>
    <row r="76" spans="8:10" ht="15">
      <c r="H76" s="111" t="s">
        <v>141</v>
      </c>
      <c r="I76" s="111" t="s">
        <v>142</v>
      </c>
      <c r="J76" s="112">
        <v>5230.35</v>
      </c>
    </row>
  </sheetData>
  <sheetProtection/>
  <mergeCells count="11">
    <mergeCell ref="B2:G2"/>
    <mergeCell ref="B3:G3"/>
    <mergeCell ref="B1:G1"/>
    <mergeCell ref="A5:A7"/>
    <mergeCell ref="B5:B7"/>
    <mergeCell ref="C5:C7"/>
    <mergeCell ref="D5:D7"/>
    <mergeCell ref="E5:E7"/>
    <mergeCell ref="F5:G5"/>
    <mergeCell ref="F6:F7"/>
    <mergeCell ref="G6:G7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116"/>
  <sheetViews>
    <sheetView view="pageBreakPreview" zoomScale="86" zoomScaleNormal="58" zoomScaleSheetLayoutView="86" workbookViewId="0" topLeftCell="A1">
      <selection activeCell="A2" sqref="A2:F2"/>
    </sheetView>
  </sheetViews>
  <sheetFormatPr defaultColWidth="8.8515625" defaultRowHeight="15"/>
  <cols>
    <col min="1" max="1" width="40.8515625" style="101" customWidth="1"/>
    <col min="2" max="2" width="11.140625" style="101" customWidth="1"/>
    <col min="3" max="3" width="13.00390625" style="127" customWidth="1"/>
    <col min="4" max="4" width="12.8515625" style="127" customWidth="1"/>
    <col min="5" max="5" width="15.28125" style="127" customWidth="1"/>
    <col min="6" max="6" width="17.421875" style="127" customWidth="1"/>
    <col min="7" max="16384" width="8.8515625" style="101" customWidth="1"/>
  </cols>
  <sheetData>
    <row r="1" spans="1:6" ht="17.25">
      <c r="A1" s="164" t="s">
        <v>271</v>
      </c>
      <c r="B1" s="164"/>
      <c r="C1" s="164"/>
      <c r="D1" s="164"/>
      <c r="E1" s="164"/>
      <c r="F1" s="164"/>
    </row>
    <row r="2" spans="1:6" ht="17.25">
      <c r="A2" s="164" t="s">
        <v>292</v>
      </c>
      <c r="B2" s="164"/>
      <c r="C2" s="164"/>
      <c r="D2" s="164"/>
      <c r="E2" s="164"/>
      <c r="F2" s="164"/>
    </row>
    <row r="3" spans="1:6" ht="17.25">
      <c r="A3" s="171" t="s">
        <v>73</v>
      </c>
      <c r="B3" s="171"/>
      <c r="C3" s="171"/>
      <c r="D3" s="171"/>
      <c r="E3" s="171"/>
      <c r="F3" s="171"/>
    </row>
    <row r="5" spans="1:6" ht="30" customHeight="1">
      <c r="A5" s="168" t="s">
        <v>40</v>
      </c>
      <c r="B5" s="169" t="s">
        <v>331</v>
      </c>
      <c r="C5" s="169" t="s">
        <v>332</v>
      </c>
      <c r="D5" s="169" t="s">
        <v>41</v>
      </c>
      <c r="E5" s="170" t="s">
        <v>293</v>
      </c>
      <c r="F5" s="170"/>
    </row>
    <row r="6" spans="1:6" ht="15">
      <c r="A6" s="168"/>
      <c r="B6" s="169"/>
      <c r="C6" s="169"/>
      <c r="D6" s="169"/>
      <c r="E6" s="169" t="s">
        <v>335</v>
      </c>
      <c r="F6" s="172" t="s">
        <v>334</v>
      </c>
    </row>
    <row r="7" spans="1:6" ht="57" customHeight="1">
      <c r="A7" s="168"/>
      <c r="B7" s="169"/>
      <c r="C7" s="169"/>
      <c r="D7" s="169"/>
      <c r="E7" s="169"/>
      <c r="F7" s="172"/>
    </row>
    <row r="8" spans="1:6" ht="15">
      <c r="A8" s="103" t="s">
        <v>136</v>
      </c>
      <c r="B8" s="103">
        <v>1</v>
      </c>
      <c r="C8" s="107">
        <v>2</v>
      </c>
      <c r="D8" s="107">
        <v>3</v>
      </c>
      <c r="E8" s="107">
        <v>4</v>
      </c>
      <c r="F8" s="107">
        <v>5</v>
      </c>
    </row>
    <row r="9" spans="1:10" ht="15">
      <c r="A9" s="173" t="s">
        <v>28</v>
      </c>
      <c r="B9" s="173"/>
      <c r="C9" s="173"/>
      <c r="D9" s="173"/>
      <c r="E9" s="173"/>
      <c r="F9" s="173"/>
      <c r="J9" s="121"/>
    </row>
    <row r="10" spans="1:10" ht="15">
      <c r="A10" s="117" t="s">
        <v>88</v>
      </c>
      <c r="B10" s="103">
        <v>214</v>
      </c>
      <c r="C10" s="103">
        <v>437</v>
      </c>
      <c r="D10" s="107">
        <f>B10-C10</f>
        <v>-223</v>
      </c>
      <c r="E10" s="103">
        <v>35</v>
      </c>
      <c r="F10" s="107">
        <v>4867.57</v>
      </c>
      <c r="J10" s="121"/>
    </row>
    <row r="11" spans="1:6" ht="15">
      <c r="A11" s="117" t="s">
        <v>116</v>
      </c>
      <c r="B11" s="103">
        <v>67</v>
      </c>
      <c r="C11" s="107">
        <v>172</v>
      </c>
      <c r="D11" s="107">
        <f>B11-C11</f>
        <v>-105</v>
      </c>
      <c r="E11" s="107">
        <v>13</v>
      </c>
      <c r="F11" s="107">
        <v>4646</v>
      </c>
    </row>
    <row r="12" spans="1:6" ht="15">
      <c r="A12" s="117" t="s">
        <v>71</v>
      </c>
      <c r="B12" s="103">
        <v>66</v>
      </c>
      <c r="C12" s="107">
        <v>142</v>
      </c>
      <c r="D12" s="107">
        <f aca="true" t="shared" si="0" ref="D12:D75">B12-C12</f>
        <v>-76</v>
      </c>
      <c r="E12" s="107">
        <v>14</v>
      </c>
      <c r="F12" s="107">
        <v>6966.68</v>
      </c>
    </row>
    <row r="13" spans="1:6" ht="30.75">
      <c r="A13" s="117" t="s">
        <v>89</v>
      </c>
      <c r="B13" s="103">
        <v>49</v>
      </c>
      <c r="C13" s="107">
        <v>493</v>
      </c>
      <c r="D13" s="107">
        <f t="shared" si="0"/>
        <v>-444</v>
      </c>
      <c r="E13" s="107">
        <v>4</v>
      </c>
      <c r="F13" s="107">
        <v>4300</v>
      </c>
    </row>
    <row r="14" spans="1:6" ht="15">
      <c r="A14" s="117" t="s">
        <v>91</v>
      </c>
      <c r="B14" s="103">
        <v>41</v>
      </c>
      <c r="C14" s="107">
        <v>132</v>
      </c>
      <c r="D14" s="107">
        <f t="shared" si="0"/>
        <v>-91</v>
      </c>
      <c r="E14" s="107">
        <v>2</v>
      </c>
      <c r="F14" s="107">
        <v>4400</v>
      </c>
    </row>
    <row r="15" spans="1:6" ht="15">
      <c r="A15" s="117" t="s">
        <v>92</v>
      </c>
      <c r="B15" s="103">
        <v>41</v>
      </c>
      <c r="C15" s="107">
        <v>44</v>
      </c>
      <c r="D15" s="107">
        <f t="shared" si="0"/>
        <v>-3</v>
      </c>
      <c r="E15" s="107">
        <v>8</v>
      </c>
      <c r="F15" s="107">
        <v>4034.63</v>
      </c>
    </row>
    <row r="16" spans="1:6" ht="15">
      <c r="A16" s="117" t="s">
        <v>279</v>
      </c>
      <c r="B16" s="103">
        <v>41</v>
      </c>
      <c r="C16" s="107">
        <v>66</v>
      </c>
      <c r="D16" s="107">
        <f t="shared" si="0"/>
        <v>-25</v>
      </c>
      <c r="E16" s="107">
        <v>5</v>
      </c>
      <c r="F16" s="107">
        <v>4954.6</v>
      </c>
    </row>
    <row r="17" spans="1:6" ht="15">
      <c r="A17" s="122" t="s">
        <v>90</v>
      </c>
      <c r="B17" s="103">
        <v>40</v>
      </c>
      <c r="C17" s="107">
        <v>48</v>
      </c>
      <c r="D17" s="107">
        <f t="shared" si="0"/>
        <v>-8</v>
      </c>
      <c r="E17" s="107">
        <v>12</v>
      </c>
      <c r="F17" s="107">
        <v>5294.58</v>
      </c>
    </row>
    <row r="18" spans="1:6" ht="15">
      <c r="A18" s="122" t="s">
        <v>117</v>
      </c>
      <c r="B18" s="103">
        <v>40</v>
      </c>
      <c r="C18" s="107">
        <v>167</v>
      </c>
      <c r="D18" s="107">
        <f>B18-C18</f>
        <v>-127</v>
      </c>
      <c r="E18" s="107">
        <v>5</v>
      </c>
      <c r="F18" s="107">
        <v>6856</v>
      </c>
    </row>
    <row r="19" spans="1:6" ht="15">
      <c r="A19" s="122" t="s">
        <v>93</v>
      </c>
      <c r="B19" s="103">
        <v>33</v>
      </c>
      <c r="C19" s="107">
        <v>39</v>
      </c>
      <c r="D19" s="107">
        <f t="shared" si="0"/>
        <v>-6</v>
      </c>
      <c r="E19" s="107">
        <v>10</v>
      </c>
      <c r="F19" s="107">
        <v>6843.2</v>
      </c>
    </row>
    <row r="20" spans="1:6" ht="15">
      <c r="A20" s="122" t="s">
        <v>280</v>
      </c>
      <c r="B20" s="103">
        <v>30</v>
      </c>
      <c r="C20" s="107">
        <v>70</v>
      </c>
      <c r="D20" s="107">
        <f t="shared" si="0"/>
        <v>-40</v>
      </c>
      <c r="E20" s="107">
        <v>3</v>
      </c>
      <c r="F20" s="107">
        <v>5076.67</v>
      </c>
    </row>
    <row r="21" spans="1:6" ht="15">
      <c r="A21" s="173" t="s">
        <v>2</v>
      </c>
      <c r="B21" s="173"/>
      <c r="C21" s="173"/>
      <c r="D21" s="173"/>
      <c r="E21" s="173"/>
      <c r="F21" s="173"/>
    </row>
    <row r="22" spans="1:6" ht="30.75">
      <c r="A22" s="117" t="s">
        <v>109</v>
      </c>
      <c r="B22" s="103">
        <v>150</v>
      </c>
      <c r="C22" s="107">
        <v>261</v>
      </c>
      <c r="D22" s="107">
        <f t="shared" si="0"/>
        <v>-111</v>
      </c>
      <c r="E22" s="109">
        <v>12</v>
      </c>
      <c r="F22" s="110">
        <v>4737.165</v>
      </c>
    </row>
    <row r="23" spans="1:6" ht="15">
      <c r="A23" s="117" t="s">
        <v>52</v>
      </c>
      <c r="B23" s="103">
        <v>111</v>
      </c>
      <c r="C23" s="107">
        <v>345</v>
      </c>
      <c r="D23" s="107">
        <f>B23-C23</f>
        <v>-234</v>
      </c>
      <c r="E23" s="107">
        <v>22</v>
      </c>
      <c r="F23" s="107">
        <v>4500.28</v>
      </c>
    </row>
    <row r="24" spans="1:6" ht="30.75">
      <c r="A24" s="117" t="s">
        <v>110</v>
      </c>
      <c r="B24" s="103">
        <v>100</v>
      </c>
      <c r="C24" s="107">
        <v>42</v>
      </c>
      <c r="D24" s="107">
        <f t="shared" si="0"/>
        <v>58</v>
      </c>
      <c r="E24" s="107">
        <v>13</v>
      </c>
      <c r="F24" s="107">
        <v>4184.46</v>
      </c>
    </row>
    <row r="25" spans="1:6" ht="15">
      <c r="A25" s="117" t="s">
        <v>69</v>
      </c>
      <c r="B25" s="103">
        <v>56</v>
      </c>
      <c r="C25" s="107">
        <v>79</v>
      </c>
      <c r="D25" s="107">
        <f t="shared" si="0"/>
        <v>-23</v>
      </c>
      <c r="E25" s="109">
        <v>23</v>
      </c>
      <c r="F25" s="107">
        <v>6418.09</v>
      </c>
    </row>
    <row r="26" spans="1:6" ht="15">
      <c r="A26" s="117" t="s">
        <v>62</v>
      </c>
      <c r="B26" s="103">
        <v>56</v>
      </c>
      <c r="C26" s="107">
        <v>250</v>
      </c>
      <c r="D26" s="107">
        <f t="shared" si="0"/>
        <v>-194</v>
      </c>
      <c r="E26" s="109">
        <v>5</v>
      </c>
      <c r="F26" s="107">
        <v>5809.2</v>
      </c>
    </row>
    <row r="27" spans="1:6" ht="15">
      <c r="A27" s="117" t="s">
        <v>282</v>
      </c>
      <c r="B27" s="103">
        <v>41</v>
      </c>
      <c r="C27" s="107">
        <v>103</v>
      </c>
      <c r="D27" s="107">
        <f t="shared" si="0"/>
        <v>-62</v>
      </c>
      <c r="E27" s="109">
        <v>9</v>
      </c>
      <c r="F27" s="107">
        <v>5188.67</v>
      </c>
    </row>
    <row r="28" spans="1:6" ht="30.75">
      <c r="A28" s="117" t="s">
        <v>118</v>
      </c>
      <c r="B28" s="103">
        <v>31</v>
      </c>
      <c r="C28" s="107">
        <v>36</v>
      </c>
      <c r="D28" s="107">
        <f t="shared" si="0"/>
        <v>-5</v>
      </c>
      <c r="E28" s="109">
        <v>6</v>
      </c>
      <c r="F28" s="107">
        <v>4526.33</v>
      </c>
    </row>
    <row r="29" spans="1:6" ht="15">
      <c r="A29" s="117" t="s">
        <v>281</v>
      </c>
      <c r="B29" s="103">
        <v>30</v>
      </c>
      <c r="C29" s="107">
        <v>29</v>
      </c>
      <c r="D29" s="107">
        <f t="shared" si="0"/>
        <v>1</v>
      </c>
      <c r="E29" s="109">
        <v>6</v>
      </c>
      <c r="F29" s="107">
        <v>4127.67</v>
      </c>
    </row>
    <row r="30" spans="1:6" ht="15">
      <c r="A30" s="117" t="s">
        <v>301</v>
      </c>
      <c r="B30" s="103">
        <v>29</v>
      </c>
      <c r="C30" s="107">
        <v>74</v>
      </c>
      <c r="D30" s="107">
        <f t="shared" si="0"/>
        <v>-45</v>
      </c>
      <c r="E30" s="109">
        <v>2</v>
      </c>
      <c r="F30" s="107">
        <v>8104.5</v>
      </c>
    </row>
    <row r="31" spans="1:6" ht="15">
      <c r="A31" s="117" t="s">
        <v>329</v>
      </c>
      <c r="B31" s="103">
        <v>28</v>
      </c>
      <c r="C31" s="107">
        <v>25</v>
      </c>
      <c r="D31" s="107">
        <f t="shared" si="0"/>
        <v>3</v>
      </c>
      <c r="E31" s="109">
        <v>7</v>
      </c>
      <c r="F31" s="116">
        <v>5435.14</v>
      </c>
    </row>
    <row r="32" spans="1:6" ht="15">
      <c r="A32" s="117" t="s">
        <v>330</v>
      </c>
      <c r="B32" s="103">
        <v>28</v>
      </c>
      <c r="C32" s="107">
        <v>49</v>
      </c>
      <c r="D32" s="107">
        <f t="shared" si="0"/>
        <v>-21</v>
      </c>
      <c r="E32" s="109">
        <v>0</v>
      </c>
      <c r="F32" s="123" t="s">
        <v>39</v>
      </c>
    </row>
    <row r="33" spans="1:6" ht="15">
      <c r="A33" s="173" t="s">
        <v>1</v>
      </c>
      <c r="B33" s="173"/>
      <c r="C33" s="173"/>
      <c r="D33" s="173"/>
      <c r="E33" s="173"/>
      <c r="F33" s="173"/>
    </row>
    <row r="34" spans="1:6" ht="15">
      <c r="A34" s="122" t="s">
        <v>47</v>
      </c>
      <c r="B34" s="103">
        <v>365</v>
      </c>
      <c r="C34" s="107">
        <v>547</v>
      </c>
      <c r="D34" s="107">
        <f t="shared" si="0"/>
        <v>-182</v>
      </c>
      <c r="E34" s="109">
        <v>49</v>
      </c>
      <c r="F34" s="107">
        <v>4880.62</v>
      </c>
    </row>
    <row r="35" spans="1:6" ht="15">
      <c r="A35" s="122" t="s">
        <v>75</v>
      </c>
      <c r="B35" s="103">
        <v>220</v>
      </c>
      <c r="C35" s="107">
        <v>242</v>
      </c>
      <c r="D35" s="107">
        <f t="shared" si="0"/>
        <v>-22</v>
      </c>
      <c r="E35" s="109">
        <v>21</v>
      </c>
      <c r="F35" s="107">
        <v>4050.78</v>
      </c>
    </row>
    <row r="36" spans="1:6" ht="15">
      <c r="A36" s="122" t="s">
        <v>76</v>
      </c>
      <c r="B36" s="103">
        <v>103</v>
      </c>
      <c r="C36" s="107">
        <v>195</v>
      </c>
      <c r="D36" s="107">
        <f t="shared" si="0"/>
        <v>-92</v>
      </c>
      <c r="E36" s="109">
        <v>19</v>
      </c>
      <c r="F36" s="107">
        <v>6417.05</v>
      </c>
    </row>
    <row r="37" spans="1:6" ht="15">
      <c r="A37" s="122" t="s">
        <v>267</v>
      </c>
      <c r="B37" s="103">
        <v>58</v>
      </c>
      <c r="C37" s="107">
        <v>44</v>
      </c>
      <c r="D37" s="107">
        <f t="shared" si="0"/>
        <v>14</v>
      </c>
      <c r="E37" s="109">
        <v>25</v>
      </c>
      <c r="F37" s="107">
        <v>3868.24</v>
      </c>
    </row>
    <row r="38" spans="1:6" ht="15">
      <c r="A38" s="122" t="s">
        <v>78</v>
      </c>
      <c r="B38" s="103">
        <v>55</v>
      </c>
      <c r="C38" s="107">
        <v>65</v>
      </c>
      <c r="D38" s="107">
        <f t="shared" si="0"/>
        <v>-10</v>
      </c>
      <c r="E38" s="107">
        <v>13</v>
      </c>
      <c r="F38" s="107">
        <v>4092</v>
      </c>
    </row>
    <row r="39" spans="1:6" ht="15">
      <c r="A39" s="122" t="s">
        <v>59</v>
      </c>
      <c r="B39" s="103">
        <v>52</v>
      </c>
      <c r="C39" s="107">
        <v>78</v>
      </c>
      <c r="D39" s="107">
        <f t="shared" si="0"/>
        <v>-26</v>
      </c>
      <c r="E39" s="109">
        <v>9</v>
      </c>
      <c r="F39" s="107">
        <v>4080.67</v>
      </c>
    </row>
    <row r="40" spans="1:6" ht="15">
      <c r="A40" s="122" t="s">
        <v>79</v>
      </c>
      <c r="B40" s="103">
        <v>46</v>
      </c>
      <c r="C40" s="107">
        <v>66</v>
      </c>
      <c r="D40" s="107">
        <f t="shared" si="0"/>
        <v>-20</v>
      </c>
      <c r="E40" s="109">
        <v>8</v>
      </c>
      <c r="F40" s="107">
        <v>3829.12</v>
      </c>
    </row>
    <row r="41" spans="1:6" ht="15">
      <c r="A41" s="122" t="s">
        <v>77</v>
      </c>
      <c r="B41" s="103">
        <v>43</v>
      </c>
      <c r="C41" s="107">
        <v>63</v>
      </c>
      <c r="D41" s="107">
        <f t="shared" si="0"/>
        <v>-20</v>
      </c>
      <c r="E41" s="109">
        <v>8</v>
      </c>
      <c r="F41" s="107">
        <v>6058</v>
      </c>
    </row>
    <row r="42" spans="1:6" ht="15">
      <c r="A42" s="122" t="s">
        <v>302</v>
      </c>
      <c r="B42" s="103">
        <v>38</v>
      </c>
      <c r="C42" s="107">
        <v>29</v>
      </c>
      <c r="D42" s="107">
        <f t="shared" si="0"/>
        <v>9</v>
      </c>
      <c r="E42" s="109">
        <v>6</v>
      </c>
      <c r="F42" s="107">
        <v>3723</v>
      </c>
    </row>
    <row r="43" spans="1:6" ht="15">
      <c r="A43" s="122" t="s">
        <v>119</v>
      </c>
      <c r="B43" s="103">
        <v>35</v>
      </c>
      <c r="C43" s="107">
        <v>48</v>
      </c>
      <c r="D43" s="107">
        <f t="shared" si="0"/>
        <v>-13</v>
      </c>
      <c r="E43" s="109">
        <v>2</v>
      </c>
      <c r="F43" s="107">
        <v>4104.5</v>
      </c>
    </row>
    <row r="44" spans="1:6" ht="15">
      <c r="A44" s="173" t="s">
        <v>0</v>
      </c>
      <c r="B44" s="173"/>
      <c r="C44" s="173"/>
      <c r="D44" s="173"/>
      <c r="E44" s="173"/>
      <c r="F44" s="173"/>
    </row>
    <row r="45" spans="1:6" ht="15">
      <c r="A45" s="117" t="s">
        <v>58</v>
      </c>
      <c r="B45" s="103">
        <v>183</v>
      </c>
      <c r="C45" s="107">
        <v>125</v>
      </c>
      <c r="D45" s="107">
        <f t="shared" si="0"/>
        <v>58</v>
      </c>
      <c r="E45" s="109">
        <v>31</v>
      </c>
      <c r="F45" s="107">
        <v>4523.32</v>
      </c>
    </row>
    <row r="46" spans="1:6" ht="15">
      <c r="A46" s="117" t="s">
        <v>61</v>
      </c>
      <c r="B46" s="103">
        <v>128</v>
      </c>
      <c r="C46" s="107">
        <v>216</v>
      </c>
      <c r="D46" s="107">
        <f t="shared" si="0"/>
        <v>-88</v>
      </c>
      <c r="E46" s="109">
        <v>17</v>
      </c>
      <c r="F46" s="107">
        <v>4046</v>
      </c>
    </row>
    <row r="47" spans="1:6" ht="15">
      <c r="A47" s="117" t="s">
        <v>94</v>
      </c>
      <c r="B47" s="103">
        <v>52</v>
      </c>
      <c r="C47" s="103">
        <v>103</v>
      </c>
      <c r="D47" s="107">
        <f t="shared" si="0"/>
        <v>-51</v>
      </c>
      <c r="E47" s="109">
        <v>8</v>
      </c>
      <c r="F47" s="107">
        <v>4243.25</v>
      </c>
    </row>
    <row r="48" spans="1:6" ht="15">
      <c r="A48" s="117" t="s">
        <v>283</v>
      </c>
      <c r="B48" s="103">
        <v>40</v>
      </c>
      <c r="C48" s="107">
        <v>77</v>
      </c>
      <c r="D48" s="107">
        <f t="shared" si="0"/>
        <v>-37</v>
      </c>
      <c r="E48" s="109">
        <v>7</v>
      </c>
      <c r="F48" s="107">
        <v>4596.43</v>
      </c>
    </row>
    <row r="49" spans="1:6" ht="15">
      <c r="A49" s="117" t="s">
        <v>120</v>
      </c>
      <c r="B49" s="103">
        <v>36</v>
      </c>
      <c r="C49" s="103">
        <v>83</v>
      </c>
      <c r="D49" s="107">
        <f t="shared" si="0"/>
        <v>-47</v>
      </c>
      <c r="E49" s="109">
        <v>11</v>
      </c>
      <c r="F49" s="107">
        <v>3745.46</v>
      </c>
    </row>
    <row r="50" spans="1:6" ht="15">
      <c r="A50" s="117" t="s">
        <v>96</v>
      </c>
      <c r="B50" s="103">
        <v>34</v>
      </c>
      <c r="C50" s="103">
        <v>64</v>
      </c>
      <c r="D50" s="107">
        <f t="shared" si="0"/>
        <v>-30</v>
      </c>
      <c r="E50" s="109">
        <v>0</v>
      </c>
      <c r="F50" s="123" t="s">
        <v>39</v>
      </c>
    </row>
    <row r="51" spans="1:6" ht="15">
      <c r="A51" s="117" t="s">
        <v>95</v>
      </c>
      <c r="B51" s="103">
        <v>33</v>
      </c>
      <c r="C51" s="103">
        <v>37</v>
      </c>
      <c r="D51" s="107">
        <f t="shared" si="0"/>
        <v>-4</v>
      </c>
      <c r="E51" s="109">
        <v>10</v>
      </c>
      <c r="F51" s="107">
        <v>4287.8</v>
      </c>
    </row>
    <row r="52" spans="1:6" ht="30.75">
      <c r="A52" s="117" t="s">
        <v>97</v>
      </c>
      <c r="B52" s="103">
        <v>28</v>
      </c>
      <c r="C52" s="103">
        <v>83</v>
      </c>
      <c r="D52" s="107">
        <f t="shared" si="0"/>
        <v>-55</v>
      </c>
      <c r="E52" s="109">
        <v>12</v>
      </c>
      <c r="F52" s="123">
        <v>3858.33</v>
      </c>
    </row>
    <row r="53" spans="1:6" ht="15">
      <c r="A53" s="173" t="s">
        <v>4</v>
      </c>
      <c r="B53" s="173"/>
      <c r="C53" s="173"/>
      <c r="D53" s="173"/>
      <c r="E53" s="173"/>
      <c r="F53" s="173"/>
    </row>
    <row r="54" spans="1:6" ht="15">
      <c r="A54" s="117" t="s">
        <v>84</v>
      </c>
      <c r="B54" s="103">
        <v>634</v>
      </c>
      <c r="C54" s="103">
        <v>716</v>
      </c>
      <c r="D54" s="107">
        <f t="shared" si="0"/>
        <v>-82</v>
      </c>
      <c r="E54" s="109">
        <v>125</v>
      </c>
      <c r="F54" s="107">
        <v>3924.74</v>
      </c>
    </row>
    <row r="55" spans="1:6" ht="15">
      <c r="A55" s="117" t="s">
        <v>45</v>
      </c>
      <c r="B55" s="103">
        <v>466</v>
      </c>
      <c r="C55" s="107">
        <v>335</v>
      </c>
      <c r="D55" s="107">
        <f t="shared" si="0"/>
        <v>131</v>
      </c>
      <c r="E55" s="109">
        <v>143</v>
      </c>
      <c r="F55" s="107">
        <v>4046.9</v>
      </c>
    </row>
    <row r="56" spans="1:6" ht="15">
      <c r="A56" s="117" t="s">
        <v>108</v>
      </c>
      <c r="B56" s="103">
        <v>386</v>
      </c>
      <c r="C56" s="107">
        <v>352</v>
      </c>
      <c r="D56" s="107">
        <f t="shared" si="0"/>
        <v>34</v>
      </c>
      <c r="E56" s="109">
        <v>51</v>
      </c>
      <c r="F56" s="107">
        <v>3978.65</v>
      </c>
    </row>
    <row r="57" spans="1:6" ht="15">
      <c r="A57" s="117" t="s">
        <v>46</v>
      </c>
      <c r="B57" s="103">
        <v>378</v>
      </c>
      <c r="C57" s="107">
        <v>314</v>
      </c>
      <c r="D57" s="107">
        <f t="shared" si="0"/>
        <v>64</v>
      </c>
      <c r="E57" s="109">
        <v>130</v>
      </c>
      <c r="F57" s="107">
        <v>4246.94</v>
      </c>
    </row>
    <row r="58" spans="1:6" ht="15">
      <c r="A58" s="117" t="s">
        <v>86</v>
      </c>
      <c r="B58" s="103">
        <v>298</v>
      </c>
      <c r="C58" s="107">
        <v>539</v>
      </c>
      <c r="D58" s="107">
        <f t="shared" si="0"/>
        <v>-241</v>
      </c>
      <c r="E58" s="109">
        <v>43</v>
      </c>
      <c r="F58" s="107">
        <v>3811.95</v>
      </c>
    </row>
    <row r="59" spans="1:6" ht="15">
      <c r="A59" s="117" t="s">
        <v>60</v>
      </c>
      <c r="B59" s="103">
        <v>268</v>
      </c>
      <c r="C59" s="107">
        <v>92</v>
      </c>
      <c r="D59" s="107">
        <f t="shared" si="0"/>
        <v>176</v>
      </c>
      <c r="E59" s="109">
        <v>126</v>
      </c>
      <c r="F59" s="107">
        <v>3832.12</v>
      </c>
    </row>
    <row r="60" spans="1:6" ht="15">
      <c r="A60" s="117" t="s">
        <v>121</v>
      </c>
      <c r="B60" s="103">
        <v>201</v>
      </c>
      <c r="C60" s="107">
        <v>12</v>
      </c>
      <c r="D60" s="107">
        <f t="shared" si="0"/>
        <v>189</v>
      </c>
      <c r="E60" s="109">
        <v>100</v>
      </c>
      <c r="F60" s="107">
        <v>4700</v>
      </c>
    </row>
    <row r="61" spans="1:6" ht="15">
      <c r="A61" s="117" t="s">
        <v>65</v>
      </c>
      <c r="B61" s="103">
        <v>139</v>
      </c>
      <c r="C61" s="107">
        <v>116</v>
      </c>
      <c r="D61" s="107">
        <f t="shared" si="0"/>
        <v>23</v>
      </c>
      <c r="E61" s="109">
        <v>34</v>
      </c>
      <c r="F61" s="107">
        <v>4042.94</v>
      </c>
    </row>
    <row r="62" spans="1:6" ht="46.5">
      <c r="A62" s="117" t="s">
        <v>112</v>
      </c>
      <c r="B62" s="103">
        <v>94</v>
      </c>
      <c r="C62" s="107">
        <v>120</v>
      </c>
      <c r="D62" s="107">
        <f t="shared" si="0"/>
        <v>-26</v>
      </c>
      <c r="E62" s="109">
        <v>10</v>
      </c>
      <c r="F62" s="107">
        <v>3941.5</v>
      </c>
    </row>
    <row r="63" spans="1:6" ht="15">
      <c r="A63" s="117" t="s">
        <v>98</v>
      </c>
      <c r="B63" s="103">
        <v>78</v>
      </c>
      <c r="C63" s="107">
        <v>86</v>
      </c>
      <c r="D63" s="107">
        <f t="shared" si="0"/>
        <v>-8</v>
      </c>
      <c r="E63" s="109">
        <v>5</v>
      </c>
      <c r="F63" s="107">
        <v>3807.8</v>
      </c>
    </row>
    <row r="64" spans="1:6" ht="15">
      <c r="A64" s="117" t="s">
        <v>284</v>
      </c>
      <c r="B64" s="103">
        <v>61</v>
      </c>
      <c r="C64" s="107">
        <v>60</v>
      </c>
      <c r="D64" s="107">
        <f t="shared" si="0"/>
        <v>1</v>
      </c>
      <c r="E64" s="109">
        <v>10</v>
      </c>
      <c r="F64" s="107">
        <v>3736.1</v>
      </c>
    </row>
    <row r="65" spans="1:6" ht="15">
      <c r="A65" s="117" t="s">
        <v>303</v>
      </c>
      <c r="B65" s="103">
        <v>59</v>
      </c>
      <c r="C65" s="107">
        <v>27</v>
      </c>
      <c r="D65" s="107">
        <f t="shared" si="0"/>
        <v>32</v>
      </c>
      <c r="E65" s="109">
        <v>9</v>
      </c>
      <c r="F65" s="107">
        <v>3926.22</v>
      </c>
    </row>
    <row r="66" spans="1:6" ht="15">
      <c r="A66" s="173" t="s">
        <v>29</v>
      </c>
      <c r="B66" s="173"/>
      <c r="C66" s="173"/>
      <c r="D66" s="173"/>
      <c r="E66" s="173"/>
      <c r="F66" s="173"/>
    </row>
    <row r="67" spans="1:6" ht="15">
      <c r="A67" s="124" t="s">
        <v>304</v>
      </c>
      <c r="B67" s="103">
        <v>47</v>
      </c>
      <c r="C67" s="107">
        <v>182</v>
      </c>
      <c r="D67" s="107">
        <f t="shared" si="0"/>
        <v>-135</v>
      </c>
      <c r="E67" s="107">
        <v>30</v>
      </c>
      <c r="F67" s="116">
        <v>3723</v>
      </c>
    </row>
    <row r="68" spans="1:6" ht="15">
      <c r="A68" s="124" t="s">
        <v>99</v>
      </c>
      <c r="B68" s="103">
        <v>37</v>
      </c>
      <c r="C68" s="107">
        <v>18</v>
      </c>
      <c r="D68" s="107">
        <f t="shared" si="0"/>
        <v>19</v>
      </c>
      <c r="E68" s="107">
        <v>9</v>
      </c>
      <c r="F68" s="123">
        <v>4735.89</v>
      </c>
    </row>
    <row r="69" spans="1:6" ht="30.75">
      <c r="A69" s="124" t="s">
        <v>122</v>
      </c>
      <c r="B69" s="103">
        <v>31</v>
      </c>
      <c r="C69" s="107">
        <v>122</v>
      </c>
      <c r="D69" s="107">
        <f t="shared" si="0"/>
        <v>-91</v>
      </c>
      <c r="E69" s="107">
        <v>5</v>
      </c>
      <c r="F69" s="116">
        <v>3793.8</v>
      </c>
    </row>
    <row r="70" spans="1:6" ht="30.75">
      <c r="A70" s="124" t="s">
        <v>268</v>
      </c>
      <c r="B70" s="103">
        <v>12</v>
      </c>
      <c r="C70" s="107">
        <v>2</v>
      </c>
      <c r="D70" s="107">
        <f t="shared" si="0"/>
        <v>10</v>
      </c>
      <c r="E70" s="107">
        <v>7</v>
      </c>
      <c r="F70" s="116">
        <v>6063.71</v>
      </c>
    </row>
    <row r="71" spans="1:6" ht="32.25" customHeight="1">
      <c r="A71" s="124" t="s">
        <v>305</v>
      </c>
      <c r="B71" s="103">
        <v>12</v>
      </c>
      <c r="C71" s="107">
        <v>15</v>
      </c>
      <c r="D71" s="107">
        <f t="shared" si="0"/>
        <v>-3</v>
      </c>
      <c r="E71" s="107">
        <v>0</v>
      </c>
      <c r="F71" s="123" t="s">
        <v>39</v>
      </c>
    </row>
    <row r="72" spans="1:6" ht="15">
      <c r="A72" s="173" t="s">
        <v>5</v>
      </c>
      <c r="B72" s="173"/>
      <c r="C72" s="173"/>
      <c r="D72" s="173"/>
      <c r="E72" s="173"/>
      <c r="F72" s="173"/>
    </row>
    <row r="73" spans="1:6" ht="15">
      <c r="A73" s="117" t="s">
        <v>53</v>
      </c>
      <c r="B73" s="103">
        <v>1074</v>
      </c>
      <c r="C73" s="107">
        <v>168</v>
      </c>
      <c r="D73" s="107">
        <f t="shared" si="0"/>
        <v>906</v>
      </c>
      <c r="E73" s="109">
        <v>599</v>
      </c>
      <c r="F73" s="116">
        <v>5110.33</v>
      </c>
    </row>
    <row r="74" spans="1:6" ht="15">
      <c r="A74" s="117" t="s">
        <v>103</v>
      </c>
      <c r="B74" s="103">
        <v>348</v>
      </c>
      <c r="C74" s="107">
        <v>286</v>
      </c>
      <c r="D74" s="107">
        <f t="shared" si="0"/>
        <v>62</v>
      </c>
      <c r="E74" s="109">
        <v>168</v>
      </c>
      <c r="F74" s="116">
        <v>6976.19</v>
      </c>
    </row>
    <row r="75" spans="1:6" ht="15">
      <c r="A75" s="117" t="s">
        <v>49</v>
      </c>
      <c r="B75" s="103">
        <v>268</v>
      </c>
      <c r="C75" s="103">
        <v>100</v>
      </c>
      <c r="D75" s="107">
        <f t="shared" si="0"/>
        <v>168</v>
      </c>
      <c r="E75" s="109">
        <v>83</v>
      </c>
      <c r="F75" s="116">
        <v>5276.35</v>
      </c>
    </row>
    <row r="76" spans="1:6" ht="15">
      <c r="A76" s="117" t="s">
        <v>101</v>
      </c>
      <c r="B76" s="103">
        <v>201</v>
      </c>
      <c r="C76" s="103">
        <v>49</v>
      </c>
      <c r="D76" s="107">
        <f aca="true" t="shared" si="1" ref="D76:D116">B76-C76</f>
        <v>152</v>
      </c>
      <c r="E76" s="109">
        <v>38</v>
      </c>
      <c r="F76" s="116">
        <v>5669.47</v>
      </c>
    </row>
    <row r="77" spans="1:6" ht="15">
      <c r="A77" s="117" t="s">
        <v>115</v>
      </c>
      <c r="B77" s="103">
        <v>152</v>
      </c>
      <c r="C77" s="103">
        <v>9</v>
      </c>
      <c r="D77" s="107">
        <f t="shared" si="1"/>
        <v>143</v>
      </c>
      <c r="E77" s="109">
        <v>13</v>
      </c>
      <c r="F77" s="116">
        <v>7269.38</v>
      </c>
    </row>
    <row r="78" spans="1:6" ht="30.75">
      <c r="A78" s="117" t="s">
        <v>56</v>
      </c>
      <c r="B78" s="103">
        <v>148</v>
      </c>
      <c r="C78" s="103">
        <v>31</v>
      </c>
      <c r="D78" s="107">
        <f t="shared" si="1"/>
        <v>117</v>
      </c>
      <c r="E78" s="109">
        <v>72</v>
      </c>
      <c r="F78" s="116">
        <v>4923.29</v>
      </c>
    </row>
    <row r="79" spans="1:6" ht="15">
      <c r="A79" s="117" t="s">
        <v>111</v>
      </c>
      <c r="B79" s="103">
        <v>143</v>
      </c>
      <c r="C79" s="103">
        <v>52</v>
      </c>
      <c r="D79" s="107">
        <f t="shared" si="1"/>
        <v>91</v>
      </c>
      <c r="E79" s="109">
        <v>60</v>
      </c>
      <c r="F79" s="116">
        <v>6193.4</v>
      </c>
    </row>
    <row r="80" spans="1:6" ht="15">
      <c r="A80" s="117" t="s">
        <v>64</v>
      </c>
      <c r="B80" s="103">
        <v>134</v>
      </c>
      <c r="C80" s="103">
        <v>41</v>
      </c>
      <c r="D80" s="107">
        <f t="shared" si="1"/>
        <v>93</v>
      </c>
      <c r="E80" s="109">
        <v>54</v>
      </c>
      <c r="F80" s="116">
        <v>3985.78</v>
      </c>
    </row>
    <row r="81" spans="1:6" ht="15">
      <c r="A81" s="117" t="s">
        <v>100</v>
      </c>
      <c r="B81" s="103">
        <v>125</v>
      </c>
      <c r="C81" s="103">
        <v>75</v>
      </c>
      <c r="D81" s="107">
        <f t="shared" si="1"/>
        <v>50</v>
      </c>
      <c r="E81" s="109">
        <v>58</v>
      </c>
      <c r="F81" s="116">
        <v>4559.6</v>
      </c>
    </row>
    <row r="82" spans="1:6" ht="15">
      <c r="A82" s="117" t="s">
        <v>140</v>
      </c>
      <c r="B82" s="103">
        <v>115</v>
      </c>
      <c r="C82" s="103">
        <v>35</v>
      </c>
      <c r="D82" s="107">
        <f t="shared" si="1"/>
        <v>80</v>
      </c>
      <c r="E82" s="109">
        <v>77</v>
      </c>
      <c r="F82" s="116">
        <v>3970.4</v>
      </c>
    </row>
    <row r="83" spans="1:6" ht="15">
      <c r="A83" s="117" t="s">
        <v>102</v>
      </c>
      <c r="B83" s="103">
        <v>113</v>
      </c>
      <c r="C83" s="103">
        <v>80</v>
      </c>
      <c r="D83" s="107">
        <f t="shared" si="1"/>
        <v>33</v>
      </c>
      <c r="E83" s="109">
        <v>36</v>
      </c>
      <c r="F83" s="116">
        <v>4590.08</v>
      </c>
    </row>
    <row r="84" spans="1:6" ht="15">
      <c r="A84" s="117" t="s">
        <v>299</v>
      </c>
      <c r="B84" s="103">
        <v>111</v>
      </c>
      <c r="C84" s="103">
        <v>9</v>
      </c>
      <c r="D84" s="107">
        <f t="shared" si="1"/>
        <v>102</v>
      </c>
      <c r="E84" s="109">
        <v>54</v>
      </c>
      <c r="F84" s="116">
        <v>4867.3</v>
      </c>
    </row>
    <row r="85" spans="1:6" ht="30.75">
      <c r="A85" s="117" t="s">
        <v>113</v>
      </c>
      <c r="B85" s="103">
        <v>110</v>
      </c>
      <c r="C85" s="103">
        <v>62</v>
      </c>
      <c r="D85" s="107">
        <f t="shared" si="1"/>
        <v>48</v>
      </c>
      <c r="E85" s="109">
        <v>41</v>
      </c>
      <c r="F85" s="116">
        <v>5314.78</v>
      </c>
    </row>
    <row r="86" spans="1:6" ht="15">
      <c r="A86" s="117" t="s">
        <v>114</v>
      </c>
      <c r="B86" s="103">
        <v>102</v>
      </c>
      <c r="C86" s="103">
        <v>81</v>
      </c>
      <c r="D86" s="107">
        <f t="shared" si="1"/>
        <v>21</v>
      </c>
      <c r="E86" s="109">
        <v>43</v>
      </c>
      <c r="F86" s="116">
        <v>5200.05</v>
      </c>
    </row>
    <row r="87" spans="1:6" ht="15">
      <c r="A87" s="117" t="s">
        <v>300</v>
      </c>
      <c r="B87" s="103">
        <v>97</v>
      </c>
      <c r="C87" s="103">
        <v>50</v>
      </c>
      <c r="D87" s="107">
        <f t="shared" si="1"/>
        <v>47</v>
      </c>
      <c r="E87" s="109">
        <v>50</v>
      </c>
      <c r="F87" s="116">
        <v>8139.94</v>
      </c>
    </row>
    <row r="88" spans="1:6" ht="30.75" customHeight="1">
      <c r="A88" s="173" t="s">
        <v>6</v>
      </c>
      <c r="B88" s="173"/>
      <c r="C88" s="173"/>
      <c r="D88" s="173"/>
      <c r="E88" s="173"/>
      <c r="F88" s="173"/>
    </row>
    <row r="89" spans="1:6" ht="15">
      <c r="A89" s="124" t="s">
        <v>43</v>
      </c>
      <c r="B89" s="103">
        <v>1440</v>
      </c>
      <c r="C89" s="107">
        <v>532</v>
      </c>
      <c r="D89" s="107">
        <f t="shared" si="1"/>
        <v>908</v>
      </c>
      <c r="E89" s="109">
        <v>497</v>
      </c>
      <c r="F89" s="116">
        <v>5314.1</v>
      </c>
    </row>
    <row r="90" spans="1:6" ht="46.5">
      <c r="A90" s="124" t="s">
        <v>123</v>
      </c>
      <c r="B90" s="103">
        <v>921</v>
      </c>
      <c r="C90" s="103">
        <v>79</v>
      </c>
      <c r="D90" s="107">
        <f t="shared" si="1"/>
        <v>842</v>
      </c>
      <c r="E90" s="109">
        <v>514</v>
      </c>
      <c r="F90" s="116">
        <v>6806.91</v>
      </c>
    </row>
    <row r="91" spans="1:6" ht="15">
      <c r="A91" s="124" t="s">
        <v>67</v>
      </c>
      <c r="B91" s="103">
        <v>678</v>
      </c>
      <c r="C91" s="103">
        <v>117</v>
      </c>
      <c r="D91" s="107">
        <f t="shared" si="1"/>
        <v>561</v>
      </c>
      <c r="E91" s="109">
        <v>32</v>
      </c>
      <c r="F91" s="116">
        <v>5958.09</v>
      </c>
    </row>
    <row r="92" spans="1:6" ht="15">
      <c r="A92" s="124" t="s">
        <v>66</v>
      </c>
      <c r="B92" s="103">
        <v>143</v>
      </c>
      <c r="C92" s="103">
        <v>124</v>
      </c>
      <c r="D92" s="107">
        <f t="shared" si="1"/>
        <v>19</v>
      </c>
      <c r="E92" s="109">
        <v>64</v>
      </c>
      <c r="F92" s="116">
        <v>6148.7</v>
      </c>
    </row>
    <row r="93" spans="1:6" ht="15">
      <c r="A93" s="124" t="s">
        <v>125</v>
      </c>
      <c r="B93" s="103">
        <v>130</v>
      </c>
      <c r="C93" s="103">
        <v>1</v>
      </c>
      <c r="D93" s="107">
        <f t="shared" si="1"/>
        <v>129</v>
      </c>
      <c r="E93" s="109">
        <v>119</v>
      </c>
      <c r="F93" s="116">
        <v>5100.9</v>
      </c>
    </row>
    <row r="94" spans="1:6" ht="15">
      <c r="A94" s="124" t="s">
        <v>272</v>
      </c>
      <c r="B94" s="103">
        <v>105</v>
      </c>
      <c r="C94" s="103">
        <v>126</v>
      </c>
      <c r="D94" s="107">
        <f t="shared" si="1"/>
        <v>-21</v>
      </c>
      <c r="E94" s="109">
        <v>2</v>
      </c>
      <c r="F94" s="116">
        <v>4204.5</v>
      </c>
    </row>
    <row r="95" spans="1:6" ht="15">
      <c r="A95" s="124" t="s">
        <v>87</v>
      </c>
      <c r="B95" s="103">
        <v>103</v>
      </c>
      <c r="C95" s="103">
        <v>76</v>
      </c>
      <c r="D95" s="107">
        <f t="shared" si="1"/>
        <v>27</v>
      </c>
      <c r="E95" s="109">
        <v>30</v>
      </c>
      <c r="F95" s="116">
        <v>5520.6</v>
      </c>
    </row>
    <row r="96" spans="1:6" ht="15">
      <c r="A96" s="124" t="s">
        <v>68</v>
      </c>
      <c r="B96" s="103">
        <v>96</v>
      </c>
      <c r="C96" s="103">
        <v>21</v>
      </c>
      <c r="D96" s="107">
        <f t="shared" si="1"/>
        <v>75</v>
      </c>
      <c r="E96" s="103">
        <v>45</v>
      </c>
      <c r="F96" s="116">
        <v>6058.25</v>
      </c>
    </row>
    <row r="97" spans="1:6" ht="15">
      <c r="A97" s="124" t="s">
        <v>85</v>
      </c>
      <c r="B97" s="103">
        <v>92</v>
      </c>
      <c r="C97" s="103">
        <v>67</v>
      </c>
      <c r="D97" s="107">
        <f t="shared" si="1"/>
        <v>25</v>
      </c>
      <c r="E97" s="109">
        <v>10</v>
      </c>
      <c r="F97" s="116">
        <v>4141.5</v>
      </c>
    </row>
    <row r="98" spans="1:6" ht="15">
      <c r="A98" s="124" t="s">
        <v>104</v>
      </c>
      <c r="B98" s="103">
        <v>72</v>
      </c>
      <c r="C98" s="103">
        <v>31</v>
      </c>
      <c r="D98" s="107">
        <f t="shared" si="1"/>
        <v>41</v>
      </c>
      <c r="E98" s="109">
        <v>19</v>
      </c>
      <c r="F98" s="116">
        <v>5582.58</v>
      </c>
    </row>
    <row r="99" spans="1:6" ht="15">
      <c r="A99" s="124" t="s">
        <v>124</v>
      </c>
      <c r="B99" s="103">
        <v>56</v>
      </c>
      <c r="C99" s="103">
        <v>8</v>
      </c>
      <c r="D99" s="107">
        <f t="shared" si="1"/>
        <v>48</v>
      </c>
      <c r="E99" s="109">
        <v>13</v>
      </c>
      <c r="F99" s="116">
        <v>6795.85</v>
      </c>
    </row>
    <row r="100" spans="1:6" ht="15">
      <c r="A100" s="124" t="s">
        <v>269</v>
      </c>
      <c r="B100" s="103">
        <v>50</v>
      </c>
      <c r="C100" s="103">
        <v>24</v>
      </c>
      <c r="D100" s="107">
        <f t="shared" si="1"/>
        <v>26</v>
      </c>
      <c r="E100" s="109">
        <v>27</v>
      </c>
      <c r="F100" s="116">
        <v>5525.26</v>
      </c>
    </row>
    <row r="101" spans="1:6" ht="15">
      <c r="A101" s="124" t="s">
        <v>270</v>
      </c>
      <c r="B101" s="103">
        <v>43</v>
      </c>
      <c r="C101" s="103">
        <v>16</v>
      </c>
      <c r="D101" s="107">
        <f t="shared" si="1"/>
        <v>27</v>
      </c>
      <c r="E101" s="109">
        <v>19</v>
      </c>
      <c r="F101" s="116">
        <v>4977.84</v>
      </c>
    </row>
    <row r="102" spans="1:6" ht="30.75">
      <c r="A102" s="124" t="s">
        <v>306</v>
      </c>
      <c r="B102" s="103">
        <v>40</v>
      </c>
      <c r="C102" s="103">
        <v>20</v>
      </c>
      <c r="D102" s="107">
        <f t="shared" si="1"/>
        <v>20</v>
      </c>
      <c r="E102" s="109">
        <v>7</v>
      </c>
      <c r="F102" s="116">
        <v>6103.29</v>
      </c>
    </row>
    <row r="103" spans="1:6" ht="15">
      <c r="A103" s="173" t="s">
        <v>3</v>
      </c>
      <c r="B103" s="173"/>
      <c r="C103" s="173"/>
      <c r="D103" s="173"/>
      <c r="E103" s="173"/>
      <c r="F103" s="173"/>
    </row>
    <row r="104" spans="1:6" ht="15">
      <c r="A104" s="124" t="s">
        <v>44</v>
      </c>
      <c r="B104" s="125">
        <v>451</v>
      </c>
      <c r="C104" s="126">
        <v>408</v>
      </c>
      <c r="D104" s="126">
        <f t="shared" si="1"/>
        <v>43</v>
      </c>
      <c r="E104" s="128">
        <v>73</v>
      </c>
      <c r="F104" s="129">
        <v>4583.62</v>
      </c>
    </row>
    <row r="105" spans="1:6" ht="15">
      <c r="A105" s="124" t="s">
        <v>48</v>
      </c>
      <c r="B105" s="125">
        <v>354</v>
      </c>
      <c r="C105" s="126">
        <v>220</v>
      </c>
      <c r="D105" s="126">
        <f t="shared" si="1"/>
        <v>134</v>
      </c>
      <c r="E105" s="128">
        <v>104</v>
      </c>
      <c r="F105" s="129">
        <v>4081.9</v>
      </c>
    </row>
    <row r="106" spans="1:6" ht="15">
      <c r="A106" s="124" t="s">
        <v>50</v>
      </c>
      <c r="B106" s="125">
        <v>268</v>
      </c>
      <c r="C106" s="126">
        <v>97</v>
      </c>
      <c r="D106" s="126">
        <f t="shared" si="1"/>
        <v>171</v>
      </c>
      <c r="E106" s="128">
        <v>83</v>
      </c>
      <c r="F106" s="129">
        <v>5184.61</v>
      </c>
    </row>
    <row r="107" spans="1:6" ht="15">
      <c r="A107" s="124" t="s">
        <v>54</v>
      </c>
      <c r="B107" s="125">
        <v>228</v>
      </c>
      <c r="C107" s="126">
        <v>75</v>
      </c>
      <c r="D107" s="126">
        <f t="shared" si="1"/>
        <v>153</v>
      </c>
      <c r="E107" s="128">
        <v>93</v>
      </c>
      <c r="F107" s="129">
        <v>3845.7</v>
      </c>
    </row>
    <row r="108" spans="1:6" ht="15">
      <c r="A108" s="124" t="s">
        <v>51</v>
      </c>
      <c r="B108" s="125">
        <v>205</v>
      </c>
      <c r="C108" s="126">
        <v>181</v>
      </c>
      <c r="D108" s="126">
        <f t="shared" si="1"/>
        <v>24</v>
      </c>
      <c r="E108" s="128">
        <v>21</v>
      </c>
      <c r="F108" s="129">
        <v>3800.52</v>
      </c>
    </row>
    <row r="109" spans="1:6" ht="15">
      <c r="A109" s="124" t="s">
        <v>55</v>
      </c>
      <c r="B109" s="125">
        <v>154</v>
      </c>
      <c r="C109" s="126">
        <v>59</v>
      </c>
      <c r="D109" s="126">
        <f t="shared" si="1"/>
        <v>95</v>
      </c>
      <c r="E109" s="128">
        <v>14</v>
      </c>
      <c r="F109" s="129">
        <v>4470.29</v>
      </c>
    </row>
    <row r="110" spans="1:6" ht="15">
      <c r="A110" s="124" t="s">
        <v>70</v>
      </c>
      <c r="B110" s="125">
        <v>148</v>
      </c>
      <c r="C110" s="126">
        <v>28</v>
      </c>
      <c r="D110" s="126">
        <f t="shared" si="1"/>
        <v>120</v>
      </c>
      <c r="E110" s="128">
        <v>59</v>
      </c>
      <c r="F110" s="129">
        <v>4395.08</v>
      </c>
    </row>
    <row r="111" spans="1:6" ht="15">
      <c r="A111" s="124" t="s">
        <v>72</v>
      </c>
      <c r="B111" s="125">
        <v>95</v>
      </c>
      <c r="C111" s="126">
        <v>66</v>
      </c>
      <c r="D111" s="126">
        <f t="shared" si="1"/>
        <v>29</v>
      </c>
      <c r="E111" s="128">
        <v>22</v>
      </c>
      <c r="F111" s="129">
        <v>4229.96</v>
      </c>
    </row>
    <row r="112" spans="1:6" ht="15">
      <c r="A112" s="124" t="s">
        <v>63</v>
      </c>
      <c r="B112" s="125">
        <v>94</v>
      </c>
      <c r="C112" s="126">
        <v>59</v>
      </c>
      <c r="D112" s="126">
        <f t="shared" si="1"/>
        <v>35</v>
      </c>
      <c r="E112" s="128">
        <v>20</v>
      </c>
      <c r="F112" s="129">
        <v>3904.15</v>
      </c>
    </row>
    <row r="113" spans="1:6" ht="15">
      <c r="A113" s="124" t="s">
        <v>57</v>
      </c>
      <c r="B113" s="125">
        <v>94</v>
      </c>
      <c r="C113" s="126">
        <v>100</v>
      </c>
      <c r="D113" s="126">
        <f t="shared" si="1"/>
        <v>-6</v>
      </c>
      <c r="E113" s="128">
        <v>21</v>
      </c>
      <c r="F113" s="129">
        <v>4650.95</v>
      </c>
    </row>
    <row r="114" spans="1:6" ht="15">
      <c r="A114" s="124" t="s">
        <v>285</v>
      </c>
      <c r="B114" s="125">
        <v>88</v>
      </c>
      <c r="C114" s="126">
        <v>13</v>
      </c>
      <c r="D114" s="126">
        <f t="shared" si="1"/>
        <v>75</v>
      </c>
      <c r="E114" s="128">
        <v>1</v>
      </c>
      <c r="F114" s="129">
        <v>5304</v>
      </c>
    </row>
    <row r="115" spans="1:6" ht="15">
      <c r="A115" s="124" t="s">
        <v>106</v>
      </c>
      <c r="B115" s="125">
        <v>82</v>
      </c>
      <c r="C115" s="126">
        <v>9</v>
      </c>
      <c r="D115" s="126">
        <f t="shared" si="1"/>
        <v>73</v>
      </c>
      <c r="E115" s="128">
        <v>55</v>
      </c>
      <c r="F115" s="129">
        <v>3748.73</v>
      </c>
    </row>
    <row r="116" spans="1:6" ht="15">
      <c r="A116" s="124" t="s">
        <v>105</v>
      </c>
      <c r="B116" s="125">
        <v>63</v>
      </c>
      <c r="C116" s="126">
        <v>36</v>
      </c>
      <c r="D116" s="126">
        <f t="shared" si="1"/>
        <v>27</v>
      </c>
      <c r="E116" s="125">
        <v>18</v>
      </c>
      <c r="F116" s="129">
        <v>4326.5</v>
      </c>
    </row>
  </sheetData>
  <sheetProtection/>
  <mergeCells count="19">
    <mergeCell ref="A72:F72"/>
    <mergeCell ref="A88:F88"/>
    <mergeCell ref="A103:F103"/>
    <mergeCell ref="A9:F9"/>
    <mergeCell ref="A21:F21"/>
    <mergeCell ref="A33:F33"/>
    <mergeCell ref="A44:F44"/>
    <mergeCell ref="A53:F53"/>
    <mergeCell ref="A66:F66"/>
    <mergeCell ref="A1:F1"/>
    <mergeCell ref="A3:F3"/>
    <mergeCell ref="A5:A7"/>
    <mergeCell ref="B5:B7"/>
    <mergeCell ref="C5:C7"/>
    <mergeCell ref="D5:D7"/>
    <mergeCell ref="E5:F5"/>
    <mergeCell ref="E6:E7"/>
    <mergeCell ref="F6:F7"/>
    <mergeCell ref="A2:F2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75" r:id="rId1"/>
  <rowBreaks count="2" manualBreakCount="2">
    <brk id="52" max="5" man="1"/>
    <brk id="93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V54"/>
  <sheetViews>
    <sheetView view="pageBreakPreview" zoomScale="95" zoomScaleSheetLayoutView="95" zoomScalePageLayoutView="0" workbookViewId="0" topLeftCell="A1">
      <selection activeCell="C4" sqref="C4"/>
    </sheetView>
  </sheetViews>
  <sheetFormatPr defaultColWidth="10.28125" defaultRowHeight="15"/>
  <cols>
    <col min="1" max="1" width="4.57421875" style="45" customWidth="1"/>
    <col min="2" max="2" width="66.57421875" style="46" customWidth="1"/>
    <col min="3" max="3" width="19.7109375" style="47" customWidth="1"/>
    <col min="4" max="250" width="9.140625" style="45" customWidth="1"/>
    <col min="251" max="251" width="4.28125" style="45" customWidth="1"/>
    <col min="252" max="252" width="31.140625" style="45" customWidth="1"/>
    <col min="253" max="255" width="10.00390625" style="45" customWidth="1"/>
    <col min="256" max="16384" width="10.28125" style="45" customWidth="1"/>
  </cols>
  <sheetData>
    <row r="1" spans="1:256" ht="34.5" customHeight="1">
      <c r="A1" s="174" t="s">
        <v>294</v>
      </c>
      <c r="B1" s="174"/>
      <c r="C1" s="174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  <c r="IU1" s="49"/>
      <c r="IV1" s="49"/>
    </row>
    <row r="2" spans="2:256" ht="19.5" customHeight="1">
      <c r="B2" s="174" t="s">
        <v>80</v>
      </c>
      <c r="C2" s="174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  <c r="IU2" s="49"/>
      <c r="IV2" s="49"/>
    </row>
    <row r="3" ht="2.25" customHeight="1"/>
    <row r="4" spans="1:3" s="141" customFormat="1" ht="61.5" customHeight="1">
      <c r="A4" s="50" t="s">
        <v>42</v>
      </c>
      <c r="B4" s="140" t="s">
        <v>135</v>
      </c>
      <c r="C4" s="48" t="s">
        <v>81</v>
      </c>
    </row>
    <row r="5" spans="1:256" ht="15">
      <c r="A5" s="50">
        <v>1</v>
      </c>
      <c r="B5" s="90" t="s">
        <v>256</v>
      </c>
      <c r="C5" s="48">
        <v>20000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  <c r="IV5" s="51"/>
    </row>
    <row r="6" spans="1:256" ht="15">
      <c r="A6" s="50">
        <v>2</v>
      </c>
      <c r="B6" s="90" t="s">
        <v>307</v>
      </c>
      <c r="C6" s="48">
        <v>20000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  <c r="IU6" s="51"/>
      <c r="IV6" s="51"/>
    </row>
    <row r="7" spans="1:256" ht="15">
      <c r="A7" s="50">
        <v>3</v>
      </c>
      <c r="B7" s="90" t="s">
        <v>308</v>
      </c>
      <c r="C7" s="48">
        <v>16709.09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  <c r="IV7" s="51"/>
    </row>
    <row r="8" spans="1:256" ht="15">
      <c r="A8" s="50">
        <v>4</v>
      </c>
      <c r="B8" s="90" t="s">
        <v>258</v>
      </c>
      <c r="C8" s="48">
        <v>13500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  <c r="IV8" s="51"/>
    </row>
    <row r="9" spans="1:256" ht="15">
      <c r="A9" s="50">
        <v>5</v>
      </c>
      <c r="B9" s="90" t="s">
        <v>309</v>
      </c>
      <c r="C9" s="48">
        <v>12354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  <c r="IV9" s="51"/>
    </row>
    <row r="10" spans="1:256" ht="15">
      <c r="A10" s="50">
        <v>6</v>
      </c>
      <c r="B10" s="90" t="s">
        <v>257</v>
      </c>
      <c r="C10" s="48">
        <v>12305.67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  <c r="IV10" s="51"/>
    </row>
    <row r="11" spans="1:256" ht="15">
      <c r="A11" s="50">
        <v>7</v>
      </c>
      <c r="B11" s="90" t="s">
        <v>310</v>
      </c>
      <c r="C11" s="48">
        <v>12000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  <c r="IV11" s="51"/>
    </row>
    <row r="12" spans="1:256" ht="30.75">
      <c r="A12" s="50">
        <v>8</v>
      </c>
      <c r="B12" s="90" t="s">
        <v>126</v>
      </c>
      <c r="C12" s="48">
        <v>12000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  <c r="IV12" s="51"/>
    </row>
    <row r="13" spans="1:256" ht="15">
      <c r="A13" s="50">
        <v>9</v>
      </c>
      <c r="B13" s="90" t="s">
        <v>311</v>
      </c>
      <c r="C13" s="48">
        <v>11600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  <c r="IV13" s="51"/>
    </row>
    <row r="14" spans="1:256" ht="15">
      <c r="A14" s="50">
        <v>10</v>
      </c>
      <c r="B14" s="90" t="s">
        <v>273</v>
      </c>
      <c r="C14" s="48">
        <v>11500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  <c r="IV14" s="51"/>
    </row>
    <row r="15" spans="1:256" ht="15">
      <c r="A15" s="50">
        <v>11</v>
      </c>
      <c r="B15" s="90" t="s">
        <v>312</v>
      </c>
      <c r="C15" s="48">
        <v>10960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  <c r="IV15" s="51"/>
    </row>
    <row r="16" spans="1:256" ht="15">
      <c r="A16" s="50">
        <v>12</v>
      </c>
      <c r="B16" s="90" t="s">
        <v>313</v>
      </c>
      <c r="C16" s="48">
        <v>10800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  <c r="IV16" s="51"/>
    </row>
    <row r="17" spans="1:256" ht="15">
      <c r="A17" s="50">
        <v>13</v>
      </c>
      <c r="B17" s="90" t="s">
        <v>260</v>
      </c>
      <c r="C17" s="48">
        <v>10375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  <c r="IV17" s="51"/>
    </row>
    <row r="18" spans="1:256" ht="15">
      <c r="A18" s="50">
        <v>14</v>
      </c>
      <c r="B18" s="90" t="s">
        <v>128</v>
      </c>
      <c r="C18" s="48">
        <v>10153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  <c r="IV18" s="51"/>
    </row>
    <row r="19" spans="1:256" ht="15">
      <c r="A19" s="50">
        <v>15</v>
      </c>
      <c r="B19" s="90" t="s">
        <v>129</v>
      </c>
      <c r="C19" s="48">
        <v>10000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  <c r="IV19" s="51"/>
    </row>
    <row r="20" spans="1:256" ht="15">
      <c r="A20" s="50">
        <v>16</v>
      </c>
      <c r="B20" s="90" t="s">
        <v>82</v>
      </c>
      <c r="C20" s="48">
        <v>10000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  <c r="IV20" s="51"/>
    </row>
    <row r="21" spans="1:256" ht="30.75">
      <c r="A21" s="50">
        <v>17</v>
      </c>
      <c r="B21" s="90" t="s">
        <v>277</v>
      </c>
      <c r="C21" s="48">
        <v>10000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  <c r="IV21" s="51"/>
    </row>
    <row r="22" spans="1:256" ht="15">
      <c r="A22" s="50">
        <v>18</v>
      </c>
      <c r="B22" s="90" t="s">
        <v>261</v>
      </c>
      <c r="C22" s="48">
        <v>10000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  <c r="IV22" s="51"/>
    </row>
    <row r="23" spans="1:256" ht="15">
      <c r="A23" s="50">
        <v>19</v>
      </c>
      <c r="B23" s="90" t="s">
        <v>314</v>
      </c>
      <c r="C23" s="48">
        <v>10000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  <c r="IU23" s="51"/>
      <c r="IV23" s="51"/>
    </row>
    <row r="24" spans="1:256" ht="15">
      <c r="A24" s="50">
        <v>20</v>
      </c>
      <c r="B24" s="90" t="s">
        <v>262</v>
      </c>
      <c r="C24" s="48">
        <v>9800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  <c r="IV24" s="51"/>
    </row>
    <row r="25" spans="1:256" ht="15">
      <c r="A25" s="50">
        <v>21</v>
      </c>
      <c r="B25" s="90" t="s">
        <v>250</v>
      </c>
      <c r="C25" s="48">
        <v>9716.93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  <c r="IS25" s="51"/>
      <c r="IT25" s="51"/>
      <c r="IU25" s="51"/>
      <c r="IV25" s="51"/>
    </row>
    <row r="26" spans="1:256" ht="30.75">
      <c r="A26" s="50">
        <v>22</v>
      </c>
      <c r="B26" s="90" t="s">
        <v>275</v>
      </c>
      <c r="C26" s="48">
        <v>9600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  <c r="IU26" s="51"/>
      <c r="IV26" s="51"/>
    </row>
    <row r="27" spans="1:256" ht="15">
      <c r="A27" s="50">
        <v>23</v>
      </c>
      <c r="B27" s="90" t="s">
        <v>315</v>
      </c>
      <c r="C27" s="48">
        <v>9579.5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  <c r="IS27" s="51"/>
      <c r="IT27" s="51"/>
      <c r="IU27" s="51"/>
      <c r="IV27" s="51"/>
    </row>
    <row r="28" spans="1:256" ht="15">
      <c r="A28" s="50">
        <v>24</v>
      </c>
      <c r="B28" s="90" t="s">
        <v>259</v>
      </c>
      <c r="C28" s="48">
        <v>9500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  <c r="IS28" s="51"/>
      <c r="IT28" s="51"/>
      <c r="IU28" s="51"/>
      <c r="IV28" s="51"/>
    </row>
    <row r="29" spans="1:256" ht="15">
      <c r="A29" s="50">
        <v>25</v>
      </c>
      <c r="B29" s="90" t="s">
        <v>263</v>
      </c>
      <c r="C29" s="48">
        <v>9500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  <c r="IS29" s="51"/>
      <c r="IT29" s="51"/>
      <c r="IU29" s="51"/>
      <c r="IV29" s="51"/>
    </row>
    <row r="30" spans="1:256" ht="15">
      <c r="A30" s="50">
        <v>26</v>
      </c>
      <c r="B30" s="90" t="s">
        <v>316</v>
      </c>
      <c r="C30" s="48">
        <v>9328.57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  <c r="IT30" s="51"/>
      <c r="IU30" s="51"/>
      <c r="IV30" s="51"/>
    </row>
    <row r="31" spans="1:256" ht="15">
      <c r="A31" s="50">
        <v>27</v>
      </c>
      <c r="B31" s="90" t="s">
        <v>276</v>
      </c>
      <c r="C31" s="48">
        <v>9221.8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  <c r="IS31" s="51"/>
      <c r="IT31" s="51"/>
      <c r="IU31" s="51"/>
      <c r="IV31" s="51"/>
    </row>
    <row r="32" spans="1:256" ht="15">
      <c r="A32" s="50">
        <v>28</v>
      </c>
      <c r="B32" s="90" t="s">
        <v>127</v>
      </c>
      <c r="C32" s="48">
        <v>9026.67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  <c r="IR32" s="51"/>
      <c r="IS32" s="51"/>
      <c r="IT32" s="51"/>
      <c r="IU32" s="51"/>
      <c r="IV32" s="51"/>
    </row>
    <row r="33" spans="1:256" ht="15">
      <c r="A33" s="50">
        <v>29</v>
      </c>
      <c r="B33" s="90" t="s">
        <v>317</v>
      </c>
      <c r="C33" s="48">
        <v>9000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  <c r="IP33" s="51"/>
      <c r="IQ33" s="51"/>
      <c r="IR33" s="51"/>
      <c r="IS33" s="51"/>
      <c r="IT33" s="51"/>
      <c r="IU33" s="51"/>
      <c r="IV33" s="51"/>
    </row>
    <row r="34" spans="1:3" ht="15">
      <c r="A34" s="50">
        <v>30</v>
      </c>
      <c r="B34" s="90" t="s">
        <v>131</v>
      </c>
      <c r="C34" s="91">
        <v>9000</v>
      </c>
    </row>
    <row r="35" spans="1:3" ht="30.75">
      <c r="A35" s="50">
        <v>31</v>
      </c>
      <c r="B35" s="90" t="s">
        <v>130</v>
      </c>
      <c r="C35" s="91">
        <v>9000</v>
      </c>
    </row>
    <row r="36" spans="1:3" ht="15">
      <c r="A36" s="50">
        <v>32</v>
      </c>
      <c r="B36" s="90" t="s">
        <v>318</v>
      </c>
      <c r="C36" s="91">
        <v>8990</v>
      </c>
    </row>
    <row r="37" spans="1:3" ht="15">
      <c r="A37" s="50">
        <v>33</v>
      </c>
      <c r="B37" s="90" t="s">
        <v>319</v>
      </c>
      <c r="C37" s="91">
        <v>8933.33</v>
      </c>
    </row>
    <row r="38" spans="1:3" ht="15">
      <c r="A38" s="50">
        <v>34</v>
      </c>
      <c r="B38" s="90" t="s">
        <v>264</v>
      </c>
      <c r="C38" s="91">
        <v>8636.36</v>
      </c>
    </row>
    <row r="39" spans="1:3" ht="15">
      <c r="A39" s="50">
        <v>35</v>
      </c>
      <c r="B39" s="90" t="s">
        <v>133</v>
      </c>
      <c r="C39" s="91">
        <v>8578.38</v>
      </c>
    </row>
    <row r="40" spans="1:3" ht="15">
      <c r="A40" s="50">
        <v>36</v>
      </c>
      <c r="B40" s="90" t="s">
        <v>320</v>
      </c>
      <c r="C40" s="91">
        <v>8504.5</v>
      </c>
    </row>
    <row r="41" spans="1:3" ht="15">
      <c r="A41" s="50">
        <v>37</v>
      </c>
      <c r="B41" s="90" t="s">
        <v>321</v>
      </c>
      <c r="C41" s="91">
        <v>8278.83</v>
      </c>
    </row>
    <row r="42" spans="1:3" ht="15">
      <c r="A42" s="50">
        <v>38</v>
      </c>
      <c r="B42" s="90" t="s">
        <v>322</v>
      </c>
      <c r="C42" s="91">
        <v>8206.57</v>
      </c>
    </row>
    <row r="43" spans="1:3" ht="15">
      <c r="A43" s="50">
        <v>39</v>
      </c>
      <c r="B43" s="90" t="s">
        <v>265</v>
      </c>
      <c r="C43" s="91">
        <v>8150</v>
      </c>
    </row>
    <row r="44" spans="1:3" ht="15">
      <c r="A44" s="50">
        <v>40</v>
      </c>
      <c r="B44" s="90" t="s">
        <v>298</v>
      </c>
      <c r="C44" s="91">
        <v>8139.94</v>
      </c>
    </row>
    <row r="45" spans="1:3" ht="15">
      <c r="A45" s="50">
        <v>41</v>
      </c>
      <c r="B45" s="90" t="s">
        <v>323</v>
      </c>
      <c r="C45" s="91">
        <v>8130</v>
      </c>
    </row>
    <row r="46" spans="1:3" ht="15">
      <c r="A46" s="50">
        <v>42</v>
      </c>
      <c r="B46" s="90" t="s">
        <v>266</v>
      </c>
      <c r="C46" s="91">
        <v>8130</v>
      </c>
    </row>
    <row r="47" spans="1:3" ht="15">
      <c r="A47" s="50">
        <v>43</v>
      </c>
      <c r="B47" s="90" t="s">
        <v>132</v>
      </c>
      <c r="C47" s="91">
        <v>8125</v>
      </c>
    </row>
    <row r="48" spans="1:3" ht="15">
      <c r="A48" s="50">
        <v>44</v>
      </c>
      <c r="B48" s="90" t="s">
        <v>324</v>
      </c>
      <c r="C48" s="91">
        <v>8104.5</v>
      </c>
    </row>
    <row r="49" spans="1:3" ht="15">
      <c r="A49" s="50">
        <v>45</v>
      </c>
      <c r="B49" s="90" t="s">
        <v>274</v>
      </c>
      <c r="C49" s="91">
        <v>8065</v>
      </c>
    </row>
    <row r="50" spans="1:3" ht="15">
      <c r="A50" s="50">
        <v>46</v>
      </c>
      <c r="B50" s="90" t="s">
        <v>325</v>
      </c>
      <c r="C50" s="91">
        <v>8050</v>
      </c>
    </row>
    <row r="51" spans="1:3" ht="15">
      <c r="A51" s="50">
        <v>47</v>
      </c>
      <c r="B51" s="90" t="s">
        <v>326</v>
      </c>
      <c r="C51" s="91">
        <v>8004.5</v>
      </c>
    </row>
    <row r="52" spans="1:3" ht="30.75">
      <c r="A52" s="50">
        <v>48</v>
      </c>
      <c r="B52" s="90" t="s">
        <v>327</v>
      </c>
      <c r="C52" s="91">
        <v>8000</v>
      </c>
    </row>
    <row r="53" spans="1:3" ht="15">
      <c r="A53" s="50">
        <v>49</v>
      </c>
      <c r="B53" s="90" t="s">
        <v>278</v>
      </c>
      <c r="C53" s="91">
        <v>8000</v>
      </c>
    </row>
    <row r="54" spans="1:3" ht="15">
      <c r="A54" s="50">
        <v>50</v>
      </c>
      <c r="B54" s="90" t="s">
        <v>328</v>
      </c>
      <c r="C54" s="91">
        <v>8000</v>
      </c>
    </row>
  </sheetData>
  <sheetProtection/>
  <mergeCells count="2">
    <mergeCell ref="B2:C2"/>
    <mergeCell ref="A1:C1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B116"/>
  <sheetViews>
    <sheetView view="pageBreakPreview" zoomScale="87" zoomScaleNormal="80" zoomScaleSheetLayoutView="87" zoomScalePageLayoutView="0" workbookViewId="0" topLeftCell="A1">
      <selection activeCell="A2" sqref="A2:B2"/>
    </sheetView>
  </sheetViews>
  <sheetFormatPr defaultColWidth="9.140625" defaultRowHeight="15"/>
  <cols>
    <col min="1" max="1" width="59.140625" style="141" customWidth="1"/>
    <col min="2" max="2" width="24.57421875" style="148" customWidth="1"/>
    <col min="3" max="16384" width="8.7109375" style="147" customWidth="1"/>
  </cols>
  <sheetData>
    <row r="1" spans="1:2" ht="54" customHeight="1">
      <c r="A1" s="175" t="s">
        <v>392</v>
      </c>
      <c r="B1" s="175"/>
    </row>
    <row r="2" spans="1:2" ht="15">
      <c r="A2" s="176"/>
      <c r="B2" s="176"/>
    </row>
    <row r="3" spans="1:2" ht="60" customHeight="1">
      <c r="A3" s="152" t="s">
        <v>40</v>
      </c>
      <c r="B3" s="143" t="s">
        <v>338</v>
      </c>
    </row>
    <row r="4" spans="1:2" ht="30">
      <c r="A4" s="150" t="s">
        <v>28</v>
      </c>
      <c r="B4" s="151">
        <v>5813.614638297872</v>
      </c>
    </row>
    <row r="5" spans="1:2" ht="15">
      <c r="A5" s="142" t="s">
        <v>256</v>
      </c>
      <c r="B5" s="48">
        <v>20000</v>
      </c>
    </row>
    <row r="6" spans="1:2" ht="15">
      <c r="A6" s="142" t="s">
        <v>258</v>
      </c>
      <c r="B6" s="48">
        <v>13500</v>
      </c>
    </row>
    <row r="7" spans="1:2" ht="15">
      <c r="A7" s="142" t="s">
        <v>257</v>
      </c>
      <c r="B7" s="48">
        <v>12305.67</v>
      </c>
    </row>
    <row r="8" spans="1:2" ht="15">
      <c r="A8" s="142" t="s">
        <v>311</v>
      </c>
      <c r="B8" s="48">
        <v>11600</v>
      </c>
    </row>
    <row r="9" spans="1:2" ht="15">
      <c r="A9" s="142" t="s">
        <v>312</v>
      </c>
      <c r="B9" s="48">
        <v>10960</v>
      </c>
    </row>
    <row r="10" spans="1:2" ht="30.75">
      <c r="A10" s="144" t="s">
        <v>313</v>
      </c>
      <c r="B10" s="149">
        <v>10800</v>
      </c>
    </row>
    <row r="11" spans="1:2" ht="15">
      <c r="A11" s="144" t="s">
        <v>259</v>
      </c>
      <c r="B11" s="149">
        <v>9500</v>
      </c>
    </row>
    <row r="12" spans="1:2" ht="15">
      <c r="A12" s="144" t="s">
        <v>317</v>
      </c>
      <c r="B12" s="149">
        <v>9000</v>
      </c>
    </row>
    <row r="13" spans="1:2" ht="15">
      <c r="A13" s="144" t="s">
        <v>318</v>
      </c>
      <c r="B13" s="149">
        <v>8990</v>
      </c>
    </row>
    <row r="14" spans="1:2" ht="15">
      <c r="A14" s="144" t="s">
        <v>319</v>
      </c>
      <c r="B14" s="149">
        <v>8933.33</v>
      </c>
    </row>
    <row r="15" spans="1:2" ht="15">
      <c r="A15" s="150" t="s">
        <v>2</v>
      </c>
      <c r="B15" s="151">
        <v>5233.387</v>
      </c>
    </row>
    <row r="16" spans="1:2" ht="15">
      <c r="A16" s="142" t="s">
        <v>307</v>
      </c>
      <c r="B16" s="48">
        <v>20000</v>
      </c>
    </row>
    <row r="17" spans="1:2" ht="15">
      <c r="A17" s="142" t="s">
        <v>309</v>
      </c>
      <c r="B17" s="48">
        <v>12354</v>
      </c>
    </row>
    <row r="18" spans="1:2" ht="15">
      <c r="A18" s="142" t="s">
        <v>310</v>
      </c>
      <c r="B18" s="48">
        <v>12000</v>
      </c>
    </row>
    <row r="19" spans="1:2" ht="15">
      <c r="A19" s="142" t="s">
        <v>129</v>
      </c>
      <c r="B19" s="48">
        <v>10000</v>
      </c>
    </row>
    <row r="20" spans="1:2" ht="15">
      <c r="A20" s="142" t="s">
        <v>127</v>
      </c>
      <c r="B20" s="48">
        <v>9026.67</v>
      </c>
    </row>
    <row r="21" spans="1:2" ht="15">
      <c r="A21" s="142" t="s">
        <v>265</v>
      </c>
      <c r="B21" s="48">
        <v>8150</v>
      </c>
    </row>
    <row r="22" spans="1:2" ht="15">
      <c r="A22" s="142" t="s">
        <v>324</v>
      </c>
      <c r="B22" s="48">
        <v>8104.5</v>
      </c>
    </row>
    <row r="23" spans="1:2" ht="15">
      <c r="A23" s="142" t="s">
        <v>340</v>
      </c>
      <c r="B23" s="48">
        <v>8000</v>
      </c>
    </row>
    <row r="24" spans="1:2" ht="15">
      <c r="A24" s="142" t="s">
        <v>341</v>
      </c>
      <c r="B24" s="48">
        <v>8000</v>
      </c>
    </row>
    <row r="25" spans="1:2" ht="15">
      <c r="A25" s="142" t="s">
        <v>342</v>
      </c>
      <c r="B25" s="48">
        <v>7513.89</v>
      </c>
    </row>
    <row r="26" spans="1:2" ht="15">
      <c r="A26" s="142" t="s">
        <v>343</v>
      </c>
      <c r="B26" s="48">
        <v>7433.33</v>
      </c>
    </row>
    <row r="27" spans="1:2" ht="15">
      <c r="A27" s="150" t="s">
        <v>1</v>
      </c>
      <c r="B27" s="151">
        <v>4783.559635258358</v>
      </c>
    </row>
    <row r="28" spans="1:2" ht="15">
      <c r="A28" s="142" t="s">
        <v>128</v>
      </c>
      <c r="B28" s="48">
        <v>10153</v>
      </c>
    </row>
    <row r="29" spans="1:2" ht="15">
      <c r="A29" s="142" t="s">
        <v>326</v>
      </c>
      <c r="B29" s="48">
        <v>8004.5</v>
      </c>
    </row>
    <row r="30" spans="1:2" ht="15">
      <c r="A30" s="142" t="s">
        <v>344</v>
      </c>
      <c r="B30" s="48">
        <v>8000</v>
      </c>
    </row>
    <row r="31" spans="1:2" ht="15">
      <c r="A31" s="142" t="s">
        <v>345</v>
      </c>
      <c r="B31" s="48">
        <v>8000</v>
      </c>
    </row>
    <row r="32" spans="1:2" ht="30.75">
      <c r="A32" s="142" t="s">
        <v>346</v>
      </c>
      <c r="B32" s="48">
        <v>8000</v>
      </c>
    </row>
    <row r="33" spans="1:2" ht="15">
      <c r="A33" s="142" t="s">
        <v>347</v>
      </c>
      <c r="B33" s="48">
        <v>8000</v>
      </c>
    </row>
    <row r="34" spans="1:2" ht="15">
      <c r="A34" s="142" t="s">
        <v>348</v>
      </c>
      <c r="B34" s="48">
        <v>7200</v>
      </c>
    </row>
    <row r="35" spans="1:2" ht="15">
      <c r="A35" s="142" t="s">
        <v>349</v>
      </c>
      <c r="B35" s="48">
        <v>7061.11</v>
      </c>
    </row>
    <row r="36" spans="1:2" ht="15">
      <c r="A36" s="142" t="s">
        <v>350</v>
      </c>
      <c r="B36" s="48">
        <v>6500</v>
      </c>
    </row>
    <row r="37" spans="1:2" ht="15">
      <c r="A37" s="142" t="s">
        <v>351</v>
      </c>
      <c r="B37" s="48">
        <v>6500</v>
      </c>
    </row>
    <row r="38" spans="1:2" ht="15">
      <c r="A38" s="150" t="s">
        <v>0</v>
      </c>
      <c r="B38" s="151">
        <v>4387.385357142857</v>
      </c>
    </row>
    <row r="39" spans="1:2" ht="15">
      <c r="A39" s="145" t="s">
        <v>339</v>
      </c>
      <c r="B39" s="48">
        <v>7200</v>
      </c>
    </row>
    <row r="40" spans="1:2" ht="15">
      <c r="A40" s="145" t="s">
        <v>352</v>
      </c>
      <c r="B40" s="48">
        <v>7200</v>
      </c>
    </row>
    <row r="41" spans="1:2" ht="15">
      <c r="A41" s="145" t="s">
        <v>353</v>
      </c>
      <c r="B41" s="48">
        <v>6000</v>
      </c>
    </row>
    <row r="42" spans="1:2" ht="15">
      <c r="A42" s="145" t="s">
        <v>354</v>
      </c>
      <c r="B42" s="48">
        <v>5500</v>
      </c>
    </row>
    <row r="43" spans="1:2" ht="15">
      <c r="A43" s="145" t="s">
        <v>355</v>
      </c>
      <c r="B43" s="48">
        <v>5000</v>
      </c>
    </row>
    <row r="44" spans="1:2" ht="15">
      <c r="A44" s="145" t="s">
        <v>356</v>
      </c>
      <c r="B44" s="48">
        <v>5000</v>
      </c>
    </row>
    <row r="45" spans="1:2" ht="15">
      <c r="A45" s="145" t="s">
        <v>357</v>
      </c>
      <c r="B45" s="48">
        <v>5000</v>
      </c>
    </row>
    <row r="46" spans="1:2" ht="15">
      <c r="A46" s="145" t="s">
        <v>358</v>
      </c>
      <c r="B46" s="48">
        <v>4800</v>
      </c>
    </row>
    <row r="47" spans="1:2" ht="15">
      <c r="A47" s="144" t="s">
        <v>359</v>
      </c>
      <c r="B47" s="48">
        <v>4700</v>
      </c>
    </row>
    <row r="48" spans="1:2" ht="15">
      <c r="A48" s="145" t="s">
        <v>360</v>
      </c>
      <c r="B48" s="48">
        <v>4596.43</v>
      </c>
    </row>
    <row r="49" spans="1:2" ht="15">
      <c r="A49" s="145" t="s">
        <v>178</v>
      </c>
      <c r="B49" s="48">
        <v>4523.32</v>
      </c>
    </row>
    <row r="50" spans="1:2" ht="15">
      <c r="A50" s="150" t="s">
        <v>4</v>
      </c>
      <c r="B50" s="151">
        <v>4149.7082608695655</v>
      </c>
    </row>
    <row r="51" spans="1:2" ht="15">
      <c r="A51" s="146" t="s">
        <v>361</v>
      </c>
      <c r="B51" s="48">
        <v>6533.93</v>
      </c>
    </row>
    <row r="52" spans="1:2" ht="15">
      <c r="A52" s="146" t="s">
        <v>229</v>
      </c>
      <c r="B52" s="48">
        <v>6221.1</v>
      </c>
    </row>
    <row r="53" spans="1:2" ht="15">
      <c r="A53" s="146" t="s">
        <v>362</v>
      </c>
      <c r="B53" s="48">
        <v>6100</v>
      </c>
    </row>
    <row r="54" spans="1:2" ht="15">
      <c r="A54" s="146" t="s">
        <v>363</v>
      </c>
      <c r="B54" s="48">
        <v>5000</v>
      </c>
    </row>
    <row r="55" spans="1:2" ht="15">
      <c r="A55" s="146" t="s">
        <v>364</v>
      </c>
      <c r="B55" s="48">
        <v>4911</v>
      </c>
    </row>
    <row r="56" spans="1:2" ht="15">
      <c r="A56" s="146" t="s">
        <v>157</v>
      </c>
      <c r="B56" s="48">
        <v>4700</v>
      </c>
    </row>
    <row r="57" spans="1:2" ht="15">
      <c r="A57" s="146" t="s">
        <v>153</v>
      </c>
      <c r="B57" s="48">
        <v>4246.94</v>
      </c>
    </row>
    <row r="58" spans="1:2" ht="15">
      <c r="A58" s="146" t="s">
        <v>365</v>
      </c>
      <c r="B58" s="48">
        <v>4200</v>
      </c>
    </row>
    <row r="59" spans="1:2" ht="15">
      <c r="A59" s="146" t="s">
        <v>366</v>
      </c>
      <c r="B59" s="48">
        <v>4133.33</v>
      </c>
    </row>
    <row r="60" spans="1:2" ht="15">
      <c r="A60" s="142" t="s">
        <v>169</v>
      </c>
      <c r="B60" s="48">
        <v>4046.9</v>
      </c>
    </row>
    <row r="61" spans="1:2" ht="15">
      <c r="A61" s="146" t="s">
        <v>192</v>
      </c>
      <c r="B61" s="48">
        <v>4042.94</v>
      </c>
    </row>
    <row r="62" spans="1:2" ht="15">
      <c r="A62" s="146" t="s">
        <v>175</v>
      </c>
      <c r="B62" s="48">
        <v>3978.65</v>
      </c>
    </row>
    <row r="63" spans="1:2" ht="15">
      <c r="A63" s="146" t="s">
        <v>208</v>
      </c>
      <c r="B63" s="48">
        <v>3948.56</v>
      </c>
    </row>
    <row r="64" spans="1:2" ht="30.75">
      <c r="A64" s="146" t="s">
        <v>246</v>
      </c>
      <c r="B64" s="48">
        <v>3941.5</v>
      </c>
    </row>
    <row r="65" spans="1:2" ht="30">
      <c r="A65" s="150" t="s">
        <v>29</v>
      </c>
      <c r="B65" s="151">
        <v>4125.551940298507</v>
      </c>
    </row>
    <row r="66" spans="1:2" ht="15">
      <c r="A66" s="142" t="s">
        <v>367</v>
      </c>
      <c r="B66" s="48">
        <v>6063.71</v>
      </c>
    </row>
    <row r="67" spans="1:2" ht="15">
      <c r="A67" s="142" t="s">
        <v>368</v>
      </c>
      <c r="B67" s="48">
        <v>4735.89</v>
      </c>
    </row>
    <row r="68" spans="1:2" ht="15">
      <c r="A68" s="142" t="s">
        <v>369</v>
      </c>
      <c r="B68" s="48">
        <v>4200</v>
      </c>
    </row>
    <row r="69" spans="1:2" ht="15">
      <c r="A69" s="142" t="s">
        <v>370</v>
      </c>
      <c r="B69" s="48">
        <v>4000</v>
      </c>
    </row>
    <row r="70" spans="1:2" ht="15">
      <c r="A70" s="142" t="s">
        <v>371</v>
      </c>
      <c r="B70" s="48">
        <v>3861.5</v>
      </c>
    </row>
    <row r="71" spans="1:2" ht="15">
      <c r="A71" s="142" t="s">
        <v>372</v>
      </c>
      <c r="B71" s="48">
        <v>3800</v>
      </c>
    </row>
    <row r="72" spans="1:2" ht="15">
      <c r="A72" s="142" t="s">
        <v>373</v>
      </c>
      <c r="B72" s="48">
        <v>3793.8</v>
      </c>
    </row>
    <row r="73" spans="1:2" ht="15">
      <c r="A73" s="144" t="s">
        <v>374</v>
      </c>
      <c r="B73" s="149">
        <v>3729</v>
      </c>
    </row>
    <row r="74" spans="1:2" ht="15">
      <c r="A74" s="142" t="s">
        <v>375</v>
      </c>
      <c r="B74" s="48">
        <v>3724</v>
      </c>
    </row>
    <row r="75" spans="1:2" ht="15">
      <c r="A75" s="142" t="s">
        <v>376</v>
      </c>
      <c r="B75" s="48">
        <v>3723</v>
      </c>
    </row>
    <row r="76" spans="1:2" ht="15">
      <c r="A76" s="150" t="s">
        <v>5</v>
      </c>
      <c r="B76" s="151">
        <v>5642.000878520387</v>
      </c>
    </row>
    <row r="77" spans="1:2" ht="30.75">
      <c r="A77" s="142" t="s">
        <v>126</v>
      </c>
      <c r="B77" s="48">
        <v>12000</v>
      </c>
    </row>
    <row r="78" spans="1:2" ht="15">
      <c r="A78" s="142" t="s">
        <v>273</v>
      </c>
      <c r="B78" s="48">
        <v>11500</v>
      </c>
    </row>
    <row r="79" spans="1:2" ht="15">
      <c r="A79" s="142" t="s">
        <v>314</v>
      </c>
      <c r="B79" s="48">
        <v>10000</v>
      </c>
    </row>
    <row r="80" spans="1:2" ht="30.75">
      <c r="A80" s="142" t="s">
        <v>277</v>
      </c>
      <c r="B80" s="48">
        <v>10000</v>
      </c>
    </row>
    <row r="81" spans="1:2" ht="15">
      <c r="A81" s="142" t="s">
        <v>261</v>
      </c>
      <c r="B81" s="48">
        <v>10000</v>
      </c>
    </row>
    <row r="82" spans="1:2" ht="15">
      <c r="A82" s="142" t="s">
        <v>82</v>
      </c>
      <c r="B82" s="48">
        <v>10000</v>
      </c>
    </row>
    <row r="83" spans="1:2" ht="15">
      <c r="A83" s="142" t="s">
        <v>250</v>
      </c>
      <c r="B83" s="48">
        <v>9716.93</v>
      </c>
    </row>
    <row r="84" spans="1:2" ht="30.75">
      <c r="A84" s="142" t="s">
        <v>275</v>
      </c>
      <c r="B84" s="48">
        <v>9600</v>
      </c>
    </row>
    <row r="85" spans="1:2" ht="15">
      <c r="A85" s="142" t="s">
        <v>315</v>
      </c>
      <c r="B85" s="48">
        <v>9579.5</v>
      </c>
    </row>
    <row r="86" spans="1:2" ht="15">
      <c r="A86" s="142" t="s">
        <v>263</v>
      </c>
      <c r="B86" s="48">
        <v>9500</v>
      </c>
    </row>
    <row r="87" spans="1:2" ht="15">
      <c r="A87" s="142" t="s">
        <v>316</v>
      </c>
      <c r="B87" s="48">
        <v>9328.57</v>
      </c>
    </row>
    <row r="88" spans="1:2" ht="30.75">
      <c r="A88" s="142" t="s">
        <v>276</v>
      </c>
      <c r="B88" s="48">
        <v>9221.8</v>
      </c>
    </row>
    <row r="89" spans="1:2" ht="30.75">
      <c r="A89" s="142" t="s">
        <v>130</v>
      </c>
      <c r="B89" s="48">
        <v>9000</v>
      </c>
    </row>
    <row r="90" spans="1:2" ht="15">
      <c r="A90" s="142" t="s">
        <v>131</v>
      </c>
      <c r="B90" s="48">
        <v>9000</v>
      </c>
    </row>
    <row r="91" spans="1:2" ht="15">
      <c r="A91" s="142" t="s">
        <v>264</v>
      </c>
      <c r="B91" s="48">
        <v>8636.36</v>
      </c>
    </row>
    <row r="92" spans="1:2" ht="15">
      <c r="A92" s="142" t="s">
        <v>133</v>
      </c>
      <c r="B92" s="48">
        <v>8578.38</v>
      </c>
    </row>
    <row r="93" spans="1:2" ht="45">
      <c r="A93" s="150" t="s">
        <v>6</v>
      </c>
      <c r="B93" s="151">
        <v>5805.075415352262</v>
      </c>
    </row>
    <row r="94" spans="1:2" ht="15">
      <c r="A94" s="145" t="s">
        <v>308</v>
      </c>
      <c r="B94" s="149">
        <v>16709.09</v>
      </c>
    </row>
    <row r="95" spans="1:2" ht="15">
      <c r="A95" s="145" t="s">
        <v>260</v>
      </c>
      <c r="B95" s="149">
        <v>10375</v>
      </c>
    </row>
    <row r="96" spans="1:2" ht="15">
      <c r="A96" s="145" t="s">
        <v>262</v>
      </c>
      <c r="B96" s="149">
        <v>9800</v>
      </c>
    </row>
    <row r="97" spans="1:2" ht="15">
      <c r="A97" s="145" t="s">
        <v>132</v>
      </c>
      <c r="B97" s="149">
        <v>8125</v>
      </c>
    </row>
    <row r="98" spans="1:2" ht="15">
      <c r="A98" s="145" t="s">
        <v>325</v>
      </c>
      <c r="B98" s="149">
        <v>8050</v>
      </c>
    </row>
    <row r="99" spans="1:2" ht="15">
      <c r="A99" s="145" t="s">
        <v>377</v>
      </c>
      <c r="B99" s="149">
        <v>8000</v>
      </c>
    </row>
    <row r="100" spans="1:2" ht="15">
      <c r="A100" s="145" t="s">
        <v>378</v>
      </c>
      <c r="B100" s="149">
        <v>8000</v>
      </c>
    </row>
    <row r="101" spans="1:2" ht="15">
      <c r="A101" s="145" t="s">
        <v>379</v>
      </c>
      <c r="B101" s="149">
        <v>8000</v>
      </c>
    </row>
    <row r="102" spans="1:2" ht="15">
      <c r="A102" s="145" t="s">
        <v>380</v>
      </c>
      <c r="B102" s="149">
        <v>8000</v>
      </c>
    </row>
    <row r="103" spans="1:2" ht="15">
      <c r="A103" s="145" t="s">
        <v>381</v>
      </c>
      <c r="B103" s="149">
        <v>7800</v>
      </c>
    </row>
    <row r="104" spans="1:2" ht="30.75">
      <c r="A104" s="145" t="s">
        <v>382</v>
      </c>
      <c r="B104" s="149">
        <v>7500</v>
      </c>
    </row>
    <row r="105" spans="1:2" ht="15">
      <c r="A105" s="150" t="s">
        <v>3</v>
      </c>
      <c r="B105" s="151">
        <v>4298.83898911353</v>
      </c>
    </row>
    <row r="106" spans="1:2" ht="15">
      <c r="A106" s="144" t="s">
        <v>383</v>
      </c>
      <c r="B106" s="149">
        <v>6000</v>
      </c>
    </row>
    <row r="107" spans="1:2" ht="15">
      <c r="A107" s="144" t="s">
        <v>384</v>
      </c>
      <c r="B107" s="149">
        <v>5304</v>
      </c>
    </row>
    <row r="108" spans="1:2" ht="15">
      <c r="A108" s="144" t="s">
        <v>161</v>
      </c>
      <c r="B108" s="149">
        <v>5184.61</v>
      </c>
    </row>
    <row r="109" spans="1:2" ht="15">
      <c r="A109" s="144" t="s">
        <v>385</v>
      </c>
      <c r="B109" s="149">
        <v>5135</v>
      </c>
    </row>
    <row r="110" spans="1:2" ht="15">
      <c r="A110" s="144" t="s">
        <v>386</v>
      </c>
      <c r="B110" s="149">
        <v>5000</v>
      </c>
    </row>
    <row r="111" spans="1:2" ht="15">
      <c r="A111" s="144" t="s">
        <v>387</v>
      </c>
      <c r="B111" s="149">
        <v>4875</v>
      </c>
    </row>
    <row r="112" spans="1:2" ht="15">
      <c r="A112" s="144" t="s">
        <v>388</v>
      </c>
      <c r="B112" s="149">
        <v>4650.95</v>
      </c>
    </row>
    <row r="113" spans="1:2" ht="15">
      <c r="A113" s="144" t="s">
        <v>159</v>
      </c>
      <c r="B113" s="149">
        <v>4583.62</v>
      </c>
    </row>
    <row r="114" spans="1:2" ht="15">
      <c r="A114" s="144" t="s">
        <v>389</v>
      </c>
      <c r="B114" s="149">
        <v>4575</v>
      </c>
    </row>
    <row r="115" spans="1:2" ht="15">
      <c r="A115" s="144" t="s">
        <v>390</v>
      </c>
      <c r="B115" s="149">
        <v>4520</v>
      </c>
    </row>
    <row r="116" spans="1:2" ht="15">
      <c r="A116" s="144" t="s">
        <v>391</v>
      </c>
      <c r="B116" s="149">
        <v>4470.29</v>
      </c>
    </row>
  </sheetData>
  <sheetProtection/>
  <mergeCells count="2">
    <mergeCell ref="A1:B1"/>
    <mergeCell ref="A2:B2"/>
  </mergeCells>
  <printOptions horizontalCentered="1" verticalCentered="1"/>
  <pageMargins left="0.7086614173228347" right="0.5118110236220472" top="0.5511811023622047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G29"/>
  <sheetViews>
    <sheetView view="pageBreakPreview" zoomScale="52" zoomScaleNormal="80" zoomScaleSheetLayoutView="52" zoomScalePageLayoutView="0" workbookViewId="0" topLeftCell="A1">
      <selection activeCell="A2" sqref="A2:G2"/>
    </sheetView>
  </sheetViews>
  <sheetFormatPr defaultColWidth="8.8515625" defaultRowHeight="15"/>
  <cols>
    <col min="1" max="1" width="41.00390625" style="61" customWidth="1"/>
    <col min="2" max="2" width="11.28125" style="5" customWidth="1"/>
    <col min="3" max="3" width="10.140625" style="33" customWidth="1"/>
    <col min="4" max="4" width="13.00390625" style="61" customWidth="1"/>
    <col min="5" max="5" width="9.8515625" style="33" customWidth="1"/>
    <col min="6" max="6" width="9.421875" style="33" customWidth="1"/>
    <col min="7" max="7" width="12.421875" style="61" customWidth="1"/>
    <col min="8" max="16384" width="8.8515625" style="33" customWidth="1"/>
  </cols>
  <sheetData>
    <row r="1" spans="1:7" s="29" customFormat="1" ht="22.5" customHeight="1">
      <c r="A1" s="177" t="s">
        <v>393</v>
      </c>
      <c r="B1" s="177"/>
      <c r="C1" s="177"/>
      <c r="D1" s="177"/>
      <c r="E1" s="177"/>
      <c r="F1" s="177"/>
      <c r="G1" s="177"/>
    </row>
    <row r="2" spans="1:7" s="29" customFormat="1" ht="19.5" customHeight="1">
      <c r="A2" s="178" t="s">
        <v>37</v>
      </c>
      <c r="B2" s="178"/>
      <c r="C2" s="178"/>
      <c r="D2" s="178"/>
      <c r="E2" s="178"/>
      <c r="F2" s="178"/>
      <c r="G2" s="178"/>
    </row>
    <row r="3" spans="1:7" s="31" customFormat="1" ht="13.5" customHeight="1">
      <c r="A3" s="56"/>
      <c r="B3" s="2"/>
      <c r="C3" s="30"/>
      <c r="D3" s="56"/>
      <c r="E3" s="30"/>
      <c r="F3" s="30"/>
      <c r="G3" s="62"/>
    </row>
    <row r="4" spans="1:7" s="3" customFormat="1" ht="39" customHeight="1">
      <c r="A4" s="179"/>
      <c r="B4" s="180" t="s">
        <v>295</v>
      </c>
      <c r="C4" s="180"/>
      <c r="D4" s="180"/>
      <c r="E4" s="180" t="s">
        <v>290</v>
      </c>
      <c r="F4" s="180"/>
      <c r="G4" s="180"/>
    </row>
    <row r="5" spans="1:7" s="3" customFormat="1" ht="48.75" customHeight="1">
      <c r="A5" s="179"/>
      <c r="B5" s="130" t="s">
        <v>30</v>
      </c>
      <c r="C5" s="130" t="s">
        <v>139</v>
      </c>
      <c r="D5" s="130" t="s">
        <v>31</v>
      </c>
      <c r="E5" s="130" t="s">
        <v>30</v>
      </c>
      <c r="F5" s="130" t="s">
        <v>139</v>
      </c>
      <c r="G5" s="16" t="s">
        <v>31</v>
      </c>
    </row>
    <row r="6" spans="1:7" s="31" customFormat="1" ht="24.75" customHeight="1">
      <c r="A6" s="57" t="s">
        <v>32</v>
      </c>
      <c r="B6" s="131">
        <v>27330</v>
      </c>
      <c r="C6" s="132">
        <v>22330</v>
      </c>
      <c r="D6" s="133">
        <f>ROUND(C6/B6*100,1)</f>
        <v>81.7</v>
      </c>
      <c r="E6" s="131">
        <v>17670</v>
      </c>
      <c r="F6" s="132">
        <v>14940</v>
      </c>
      <c r="G6" s="134">
        <f>ROUND(F6/E6*100,1)</f>
        <v>84.6</v>
      </c>
    </row>
    <row r="7" spans="1:7" s="32" customFormat="1" ht="24.75" customHeight="1">
      <c r="A7" s="16" t="s">
        <v>38</v>
      </c>
      <c r="B7" s="86">
        <f>SUM(B9:B27)</f>
        <v>22813</v>
      </c>
      <c r="C7" s="53">
        <f>SUM(C9:C27)</f>
        <v>19298</v>
      </c>
      <c r="D7" s="133">
        <f aca="true" t="shared" si="0" ref="D7:D27">ROUND(C7/B7*100,1)</f>
        <v>84.6</v>
      </c>
      <c r="E7" s="86">
        <f>SUM(E9:E27)</f>
        <v>15355</v>
      </c>
      <c r="F7" s="53">
        <f>SUM(F9:F27)</f>
        <v>13195</v>
      </c>
      <c r="G7" s="134">
        <f aca="true" t="shared" si="1" ref="G7:G27">ROUND(F7/E7*100,1)</f>
        <v>85.9</v>
      </c>
    </row>
    <row r="8" spans="1:7" s="32" customFormat="1" ht="27" customHeight="1">
      <c r="A8" s="58" t="s">
        <v>8</v>
      </c>
      <c r="B8" s="53"/>
      <c r="C8" s="135"/>
      <c r="D8" s="133"/>
      <c r="E8" s="53"/>
      <c r="F8" s="135"/>
      <c r="G8" s="134"/>
    </row>
    <row r="9" spans="1:7" ht="36.75" customHeight="1">
      <c r="A9" s="59" t="s">
        <v>9</v>
      </c>
      <c r="B9" s="136">
        <v>1325</v>
      </c>
      <c r="C9" s="92">
        <v>1094</v>
      </c>
      <c r="D9" s="137">
        <f t="shared" si="0"/>
        <v>82.6</v>
      </c>
      <c r="E9" s="136">
        <v>983</v>
      </c>
      <c r="F9" s="92">
        <v>837</v>
      </c>
      <c r="G9" s="138">
        <f t="shared" si="1"/>
        <v>85.1</v>
      </c>
    </row>
    <row r="10" spans="1:7" ht="35.25" customHeight="1">
      <c r="A10" s="59" t="s">
        <v>10</v>
      </c>
      <c r="B10" s="136">
        <v>215</v>
      </c>
      <c r="C10" s="92">
        <v>222</v>
      </c>
      <c r="D10" s="137">
        <f t="shared" si="0"/>
        <v>103.3</v>
      </c>
      <c r="E10" s="136">
        <v>138</v>
      </c>
      <c r="F10" s="92">
        <v>157</v>
      </c>
      <c r="G10" s="138">
        <f t="shared" si="1"/>
        <v>113.8</v>
      </c>
    </row>
    <row r="11" spans="1:7" s="34" customFormat="1" ht="23.25" customHeight="1">
      <c r="A11" s="59" t="s">
        <v>11</v>
      </c>
      <c r="B11" s="136">
        <v>4090</v>
      </c>
      <c r="C11" s="92">
        <v>3810</v>
      </c>
      <c r="D11" s="137">
        <f t="shared" si="0"/>
        <v>93.2</v>
      </c>
      <c r="E11" s="136">
        <v>2540</v>
      </c>
      <c r="F11" s="92">
        <v>2537</v>
      </c>
      <c r="G11" s="138">
        <f t="shared" si="1"/>
        <v>99.9</v>
      </c>
    </row>
    <row r="12" spans="1:7" ht="39.75" customHeight="1">
      <c r="A12" s="59" t="s">
        <v>12</v>
      </c>
      <c r="B12" s="136">
        <v>295</v>
      </c>
      <c r="C12" s="92">
        <v>212</v>
      </c>
      <c r="D12" s="137">
        <f t="shared" si="0"/>
        <v>71.9</v>
      </c>
      <c r="E12" s="136">
        <v>204</v>
      </c>
      <c r="F12" s="92">
        <v>130</v>
      </c>
      <c r="G12" s="138">
        <f t="shared" si="1"/>
        <v>63.7</v>
      </c>
    </row>
    <row r="13" spans="1:7" ht="35.25" customHeight="1">
      <c r="A13" s="59" t="s">
        <v>13</v>
      </c>
      <c r="B13" s="136">
        <v>170</v>
      </c>
      <c r="C13" s="92">
        <v>141</v>
      </c>
      <c r="D13" s="137">
        <f t="shared" si="0"/>
        <v>82.9</v>
      </c>
      <c r="E13" s="136">
        <v>122</v>
      </c>
      <c r="F13" s="92">
        <v>92</v>
      </c>
      <c r="G13" s="138">
        <f t="shared" si="1"/>
        <v>75.4</v>
      </c>
    </row>
    <row r="14" spans="1:7" ht="23.25" customHeight="1">
      <c r="A14" s="59" t="s">
        <v>14</v>
      </c>
      <c r="B14" s="136">
        <v>1164</v>
      </c>
      <c r="C14" s="92">
        <v>1072</v>
      </c>
      <c r="D14" s="137">
        <f t="shared" si="0"/>
        <v>92.1</v>
      </c>
      <c r="E14" s="136">
        <v>752</v>
      </c>
      <c r="F14" s="92">
        <v>737</v>
      </c>
      <c r="G14" s="138">
        <f t="shared" si="1"/>
        <v>98</v>
      </c>
    </row>
    <row r="15" spans="1:7" ht="37.5" customHeight="1">
      <c r="A15" s="59" t="s">
        <v>15</v>
      </c>
      <c r="B15" s="136">
        <v>4576</v>
      </c>
      <c r="C15" s="92">
        <v>3824</v>
      </c>
      <c r="D15" s="137">
        <f t="shared" si="0"/>
        <v>83.6</v>
      </c>
      <c r="E15" s="136">
        <v>3073</v>
      </c>
      <c r="F15" s="92">
        <v>2504</v>
      </c>
      <c r="G15" s="138">
        <f t="shared" si="1"/>
        <v>81.5</v>
      </c>
    </row>
    <row r="16" spans="1:7" ht="36" customHeight="1">
      <c r="A16" s="59" t="s">
        <v>16</v>
      </c>
      <c r="B16" s="136">
        <v>996</v>
      </c>
      <c r="C16" s="92">
        <v>894</v>
      </c>
      <c r="D16" s="137">
        <f t="shared" si="0"/>
        <v>89.8</v>
      </c>
      <c r="E16" s="136">
        <v>649</v>
      </c>
      <c r="F16" s="92">
        <v>622</v>
      </c>
      <c r="G16" s="138">
        <f t="shared" si="1"/>
        <v>95.8</v>
      </c>
    </row>
    <row r="17" spans="1:7" ht="34.5" customHeight="1">
      <c r="A17" s="59" t="s">
        <v>17</v>
      </c>
      <c r="B17" s="136">
        <v>736</v>
      </c>
      <c r="C17" s="92">
        <v>633</v>
      </c>
      <c r="D17" s="137">
        <f t="shared" si="0"/>
        <v>86</v>
      </c>
      <c r="E17" s="136">
        <v>451</v>
      </c>
      <c r="F17" s="92">
        <v>432</v>
      </c>
      <c r="G17" s="138">
        <f t="shared" si="1"/>
        <v>95.8</v>
      </c>
    </row>
    <row r="18" spans="1:7" ht="27" customHeight="1">
      <c r="A18" s="59" t="s">
        <v>18</v>
      </c>
      <c r="B18" s="136">
        <v>540</v>
      </c>
      <c r="C18" s="92">
        <v>448</v>
      </c>
      <c r="D18" s="137">
        <f t="shared" si="0"/>
        <v>83</v>
      </c>
      <c r="E18" s="136">
        <v>372</v>
      </c>
      <c r="F18" s="92">
        <v>301</v>
      </c>
      <c r="G18" s="138">
        <f t="shared" si="1"/>
        <v>80.9</v>
      </c>
    </row>
    <row r="19" spans="1:7" ht="27" customHeight="1">
      <c r="A19" s="59" t="s">
        <v>19</v>
      </c>
      <c r="B19" s="136">
        <v>918</v>
      </c>
      <c r="C19" s="92">
        <v>756</v>
      </c>
      <c r="D19" s="137">
        <f t="shared" si="0"/>
        <v>82.4</v>
      </c>
      <c r="E19" s="136">
        <v>623</v>
      </c>
      <c r="F19" s="92">
        <v>513</v>
      </c>
      <c r="G19" s="138">
        <f t="shared" si="1"/>
        <v>82.3</v>
      </c>
    </row>
    <row r="20" spans="1:7" ht="28.5" customHeight="1">
      <c r="A20" s="59" t="s">
        <v>20</v>
      </c>
      <c r="B20" s="136">
        <v>246</v>
      </c>
      <c r="C20" s="92">
        <v>199</v>
      </c>
      <c r="D20" s="137">
        <f t="shared" si="0"/>
        <v>80.9</v>
      </c>
      <c r="E20" s="136">
        <v>173</v>
      </c>
      <c r="F20" s="92">
        <v>144</v>
      </c>
      <c r="G20" s="138">
        <f t="shared" si="1"/>
        <v>83.2</v>
      </c>
    </row>
    <row r="21" spans="1:7" ht="39" customHeight="1">
      <c r="A21" s="59" t="s">
        <v>21</v>
      </c>
      <c r="B21" s="136">
        <v>950</v>
      </c>
      <c r="C21" s="92">
        <v>721</v>
      </c>
      <c r="D21" s="137">
        <f t="shared" si="0"/>
        <v>75.9</v>
      </c>
      <c r="E21" s="136">
        <v>660</v>
      </c>
      <c r="F21" s="92">
        <v>509</v>
      </c>
      <c r="G21" s="138">
        <f t="shared" si="1"/>
        <v>77.1</v>
      </c>
    </row>
    <row r="22" spans="1:7" ht="39.75" customHeight="1">
      <c r="A22" s="59" t="s">
        <v>22</v>
      </c>
      <c r="B22" s="136">
        <v>533</v>
      </c>
      <c r="C22" s="92">
        <v>460</v>
      </c>
      <c r="D22" s="137">
        <f t="shared" si="0"/>
        <v>86.3</v>
      </c>
      <c r="E22" s="136">
        <v>359</v>
      </c>
      <c r="F22" s="92">
        <v>315</v>
      </c>
      <c r="G22" s="138">
        <f t="shared" si="1"/>
        <v>87.7</v>
      </c>
    </row>
    <row r="23" spans="1:7" ht="37.5" customHeight="1">
      <c r="A23" s="59" t="s">
        <v>23</v>
      </c>
      <c r="B23" s="136">
        <v>4038</v>
      </c>
      <c r="C23" s="92">
        <v>2882</v>
      </c>
      <c r="D23" s="137">
        <f t="shared" si="0"/>
        <v>71.4</v>
      </c>
      <c r="E23" s="136">
        <v>2804</v>
      </c>
      <c r="F23" s="92">
        <v>2022</v>
      </c>
      <c r="G23" s="138">
        <f t="shared" si="1"/>
        <v>72.1</v>
      </c>
    </row>
    <row r="24" spans="1:7" ht="23.25" customHeight="1">
      <c r="A24" s="59" t="s">
        <v>24</v>
      </c>
      <c r="B24" s="136">
        <v>582</v>
      </c>
      <c r="C24" s="92">
        <v>611</v>
      </c>
      <c r="D24" s="137">
        <f t="shared" si="0"/>
        <v>105</v>
      </c>
      <c r="E24" s="136">
        <v>438</v>
      </c>
      <c r="F24" s="92">
        <v>431</v>
      </c>
      <c r="G24" s="138">
        <f t="shared" si="1"/>
        <v>98.4</v>
      </c>
    </row>
    <row r="25" spans="1:7" ht="36" customHeight="1">
      <c r="A25" s="59" t="s">
        <v>25</v>
      </c>
      <c r="B25" s="136">
        <v>903</v>
      </c>
      <c r="C25" s="92">
        <v>864</v>
      </c>
      <c r="D25" s="137">
        <f t="shared" si="0"/>
        <v>95.7</v>
      </c>
      <c r="E25" s="136">
        <v>632</v>
      </c>
      <c r="F25" s="92">
        <v>608</v>
      </c>
      <c r="G25" s="138">
        <f t="shared" si="1"/>
        <v>96.2</v>
      </c>
    </row>
    <row r="26" spans="1:7" ht="33" customHeight="1">
      <c r="A26" s="59" t="s">
        <v>26</v>
      </c>
      <c r="B26" s="136">
        <v>112</v>
      </c>
      <c r="C26" s="92">
        <v>154</v>
      </c>
      <c r="D26" s="137">
        <f t="shared" si="0"/>
        <v>137.5</v>
      </c>
      <c r="E26" s="136">
        <v>85</v>
      </c>
      <c r="F26" s="92">
        <v>103</v>
      </c>
      <c r="G26" s="138">
        <f t="shared" si="1"/>
        <v>121.2</v>
      </c>
    </row>
    <row r="27" spans="1:7" ht="24" customHeight="1">
      <c r="A27" s="59" t="s">
        <v>27</v>
      </c>
      <c r="B27" s="136">
        <v>424</v>
      </c>
      <c r="C27" s="92">
        <v>301</v>
      </c>
      <c r="D27" s="137">
        <f t="shared" si="0"/>
        <v>71</v>
      </c>
      <c r="E27" s="136">
        <v>297</v>
      </c>
      <c r="F27" s="92">
        <v>201</v>
      </c>
      <c r="G27" s="138">
        <f t="shared" si="1"/>
        <v>67.7</v>
      </c>
    </row>
    <row r="28" spans="1:6" ht="18">
      <c r="A28" s="60"/>
      <c r="B28" s="54"/>
      <c r="F28" s="37"/>
    </row>
    <row r="29" spans="1:6" ht="18">
      <c r="A29" s="60"/>
      <c r="B29" s="6"/>
      <c r="F29" s="38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G18"/>
  <sheetViews>
    <sheetView view="pageBreakPreview" zoomScale="70" zoomScaleNormal="42" zoomScaleSheetLayoutView="70" zoomScalePageLayoutView="0" workbookViewId="0" topLeftCell="A1">
      <selection activeCell="A2" sqref="A2:G2"/>
    </sheetView>
  </sheetViews>
  <sheetFormatPr defaultColWidth="8.8515625" defaultRowHeight="15"/>
  <cols>
    <col min="1" max="1" width="51.421875" style="5" customWidth="1"/>
    <col min="2" max="2" width="13.8515625" style="5" customWidth="1"/>
    <col min="3" max="3" width="10.140625" style="5" customWidth="1"/>
    <col min="4" max="4" width="12.7109375" style="5" customWidth="1"/>
    <col min="5" max="5" width="13.140625" style="5" customWidth="1"/>
    <col min="6" max="6" width="12.28125" style="5" customWidth="1"/>
    <col min="7" max="7" width="12.421875" style="5" customWidth="1"/>
    <col min="8" max="16384" width="8.8515625" style="5" customWidth="1"/>
  </cols>
  <sheetData>
    <row r="1" spans="1:7" s="1" customFormat="1" ht="22.5" customHeight="1">
      <c r="A1" s="155" t="s">
        <v>393</v>
      </c>
      <c r="B1" s="155"/>
      <c r="C1" s="155"/>
      <c r="D1" s="155"/>
      <c r="E1" s="155"/>
      <c r="F1" s="155"/>
      <c r="G1" s="155"/>
    </row>
    <row r="2" spans="1:7" s="1" customFormat="1" ht="19.5" customHeight="1">
      <c r="A2" s="156" t="s">
        <v>33</v>
      </c>
      <c r="B2" s="156"/>
      <c r="C2" s="156"/>
      <c r="D2" s="156"/>
      <c r="E2" s="156"/>
      <c r="F2" s="156"/>
      <c r="G2" s="156"/>
    </row>
    <row r="3" spans="1:6" s="62" customFormat="1" ht="20.25" customHeight="1">
      <c r="A3" s="56"/>
      <c r="B3" s="56"/>
      <c r="C3" s="56"/>
      <c r="D3" s="56"/>
      <c r="E3" s="56"/>
      <c r="F3" s="56"/>
    </row>
    <row r="4" spans="1:7" s="62" customFormat="1" ht="39" customHeight="1">
      <c r="A4" s="179"/>
      <c r="B4" s="181" t="s">
        <v>295</v>
      </c>
      <c r="C4" s="181"/>
      <c r="D4" s="181"/>
      <c r="E4" s="181" t="s">
        <v>290</v>
      </c>
      <c r="F4" s="181"/>
      <c r="G4" s="181"/>
    </row>
    <row r="5" spans="1:7" s="62" customFormat="1" ht="51.75" customHeight="1">
      <c r="A5" s="179"/>
      <c r="B5" s="153" t="s">
        <v>30</v>
      </c>
      <c r="C5" s="153" t="s">
        <v>139</v>
      </c>
      <c r="D5" s="63" t="s">
        <v>31</v>
      </c>
      <c r="E5" s="153" t="s">
        <v>30</v>
      </c>
      <c r="F5" s="153" t="s">
        <v>139</v>
      </c>
      <c r="G5" s="16" t="s">
        <v>31</v>
      </c>
    </row>
    <row r="6" spans="1:7" s="3" customFormat="1" ht="28.5" customHeight="1">
      <c r="A6" s="65" t="s">
        <v>32</v>
      </c>
      <c r="B6" s="87">
        <f>SUM(B7:B15)</f>
        <v>27330</v>
      </c>
      <c r="C6" s="52">
        <f>SUM(C7:C15)</f>
        <v>22330</v>
      </c>
      <c r="D6" s="7">
        <f>ROUND(C6/B6*100,1)</f>
        <v>81.7</v>
      </c>
      <c r="E6" s="87">
        <f>SUM(E7:E15)</f>
        <v>17670</v>
      </c>
      <c r="F6" s="52">
        <f>SUM(F7:F15)</f>
        <v>14940</v>
      </c>
      <c r="G6" s="66">
        <f>ROUND(F6/E6*100,1)</f>
        <v>84.6</v>
      </c>
    </row>
    <row r="7" spans="1:7" s="4" customFormat="1" ht="45.75" customHeight="1">
      <c r="A7" s="67" t="s">
        <v>34</v>
      </c>
      <c r="B7" s="88">
        <v>5038</v>
      </c>
      <c r="C7" s="92">
        <v>4280</v>
      </c>
      <c r="D7" s="68">
        <f aca="true" t="shared" si="0" ref="D7:D15">ROUND(C7/B7*100,1)</f>
        <v>85</v>
      </c>
      <c r="E7" s="88">
        <v>3472</v>
      </c>
      <c r="F7" s="92">
        <v>2868</v>
      </c>
      <c r="G7" s="69">
        <f aca="true" t="shared" si="1" ref="G7:G15">ROUND(F7/E7*100,1)</f>
        <v>82.6</v>
      </c>
    </row>
    <row r="8" spans="1:7" s="4" customFormat="1" ht="30" customHeight="1">
      <c r="A8" s="67" t="s">
        <v>2</v>
      </c>
      <c r="B8" s="88">
        <v>3335</v>
      </c>
      <c r="C8" s="92">
        <v>2941</v>
      </c>
      <c r="D8" s="68">
        <f t="shared" si="0"/>
        <v>88.2</v>
      </c>
      <c r="E8" s="88">
        <v>2157</v>
      </c>
      <c r="F8" s="92">
        <v>2052</v>
      </c>
      <c r="G8" s="69">
        <f t="shared" si="1"/>
        <v>95.1</v>
      </c>
    </row>
    <row r="9" spans="1:7" ht="33" customHeight="1">
      <c r="A9" s="67" t="s">
        <v>1</v>
      </c>
      <c r="B9" s="89">
        <v>3627</v>
      </c>
      <c r="C9" s="92">
        <v>2900</v>
      </c>
      <c r="D9" s="68">
        <f t="shared" si="0"/>
        <v>80</v>
      </c>
      <c r="E9" s="88">
        <v>2310</v>
      </c>
      <c r="F9" s="92">
        <v>1898</v>
      </c>
      <c r="G9" s="69">
        <f t="shared" si="1"/>
        <v>82.2</v>
      </c>
    </row>
    <row r="10" spans="1:7" ht="28.5" customHeight="1">
      <c r="A10" s="67" t="s">
        <v>0</v>
      </c>
      <c r="B10" s="89">
        <v>1794</v>
      </c>
      <c r="C10" s="92">
        <v>1489</v>
      </c>
      <c r="D10" s="68">
        <f t="shared" si="0"/>
        <v>83</v>
      </c>
      <c r="E10" s="88">
        <v>1193</v>
      </c>
      <c r="F10" s="92">
        <v>975</v>
      </c>
      <c r="G10" s="69">
        <f t="shared" si="1"/>
        <v>81.7</v>
      </c>
    </row>
    <row r="11" spans="1:7" s="9" customFormat="1" ht="31.5" customHeight="1">
      <c r="A11" s="67" t="s">
        <v>4</v>
      </c>
      <c r="B11" s="89">
        <v>4405</v>
      </c>
      <c r="C11" s="92">
        <v>3369</v>
      </c>
      <c r="D11" s="68">
        <f t="shared" si="0"/>
        <v>76.5</v>
      </c>
      <c r="E11" s="88">
        <v>2873</v>
      </c>
      <c r="F11" s="92">
        <v>2240</v>
      </c>
      <c r="G11" s="69">
        <f t="shared" si="1"/>
        <v>78</v>
      </c>
    </row>
    <row r="12" spans="1:7" ht="51.75" customHeight="1">
      <c r="A12" s="67" t="s">
        <v>29</v>
      </c>
      <c r="B12" s="89">
        <v>603</v>
      </c>
      <c r="C12" s="92">
        <v>478</v>
      </c>
      <c r="D12" s="68">
        <f t="shared" si="0"/>
        <v>79.3</v>
      </c>
      <c r="E12" s="88">
        <v>443</v>
      </c>
      <c r="F12" s="92">
        <v>396</v>
      </c>
      <c r="G12" s="69">
        <f t="shared" si="1"/>
        <v>89.4</v>
      </c>
    </row>
    <row r="13" spans="1:7" ht="30.75" customHeight="1">
      <c r="A13" s="67" t="s">
        <v>5</v>
      </c>
      <c r="B13" s="89">
        <v>3075</v>
      </c>
      <c r="C13" s="92">
        <v>2440</v>
      </c>
      <c r="D13" s="68">
        <f t="shared" si="0"/>
        <v>79.3</v>
      </c>
      <c r="E13" s="88">
        <v>1899</v>
      </c>
      <c r="F13" s="92">
        <v>1581</v>
      </c>
      <c r="G13" s="69">
        <f t="shared" si="1"/>
        <v>83.3</v>
      </c>
    </row>
    <row r="14" spans="1:7" ht="66.75" customHeight="1">
      <c r="A14" s="67" t="s">
        <v>6</v>
      </c>
      <c r="B14" s="89">
        <v>3416</v>
      </c>
      <c r="C14" s="92">
        <v>2790</v>
      </c>
      <c r="D14" s="68">
        <f t="shared" si="0"/>
        <v>81.7</v>
      </c>
      <c r="E14" s="88">
        <v>1965</v>
      </c>
      <c r="F14" s="92">
        <v>1805</v>
      </c>
      <c r="G14" s="69">
        <f t="shared" si="1"/>
        <v>91.9</v>
      </c>
    </row>
    <row r="15" spans="1:7" ht="42.75" customHeight="1">
      <c r="A15" s="67" t="s">
        <v>36</v>
      </c>
      <c r="B15" s="89">
        <v>2037</v>
      </c>
      <c r="C15" s="92">
        <v>1643</v>
      </c>
      <c r="D15" s="68">
        <f t="shared" si="0"/>
        <v>80.7</v>
      </c>
      <c r="E15" s="88">
        <v>1358</v>
      </c>
      <c r="F15" s="92">
        <v>1125</v>
      </c>
      <c r="G15" s="69">
        <f t="shared" si="1"/>
        <v>82.8</v>
      </c>
    </row>
    <row r="16" ht="12.75">
      <c r="B16" s="61"/>
    </row>
    <row r="17" ht="12.75">
      <c r="B17" s="61"/>
    </row>
    <row r="18" ht="12.75">
      <c r="B18" s="61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.1968503937007874" top="0.7086614173228347" bottom="0.3937007874015748" header="0" footer="0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30"/>
  <sheetViews>
    <sheetView view="pageBreakPreview" zoomScale="65" zoomScaleNormal="75" zoomScaleSheetLayoutView="65" zoomScalePageLayoutView="0" workbookViewId="0" topLeftCell="A1">
      <selection activeCell="D13" sqref="D13"/>
    </sheetView>
  </sheetViews>
  <sheetFormatPr defaultColWidth="8.8515625" defaultRowHeight="15"/>
  <cols>
    <col min="1" max="1" width="37.140625" style="61" customWidth="1"/>
    <col min="2" max="2" width="13.421875" style="33" customWidth="1"/>
    <col min="3" max="3" width="16.140625" style="33" customWidth="1"/>
    <col min="4" max="4" width="15.421875" style="61" customWidth="1"/>
    <col min="5" max="6" width="8.8515625" style="33" customWidth="1"/>
    <col min="7" max="7" width="43.00390625" style="33" customWidth="1"/>
    <col min="8" max="16384" width="8.8515625" style="33" customWidth="1"/>
  </cols>
  <sheetData>
    <row r="1" spans="1:4" s="1" customFormat="1" ht="40.5" customHeight="1">
      <c r="A1" s="183" t="s">
        <v>296</v>
      </c>
      <c r="B1" s="183"/>
      <c r="C1" s="183"/>
      <c r="D1" s="183"/>
    </row>
    <row r="2" spans="1:4" s="1" customFormat="1" ht="19.5" customHeight="1">
      <c r="A2" s="156" t="s">
        <v>7</v>
      </c>
      <c r="B2" s="156"/>
      <c r="C2" s="156"/>
      <c r="D2" s="156"/>
    </row>
    <row r="3" spans="1:4" s="62" customFormat="1" ht="12" customHeight="1">
      <c r="A3" s="56"/>
      <c r="B3" s="56"/>
      <c r="C3" s="56"/>
      <c r="D3" s="56"/>
    </row>
    <row r="4" spans="1:4" s="62" customFormat="1" ht="20.25" customHeight="1">
      <c r="A4" s="179"/>
      <c r="B4" s="184" t="s">
        <v>286</v>
      </c>
      <c r="C4" s="185" t="s">
        <v>287</v>
      </c>
      <c r="D4" s="186" t="s">
        <v>83</v>
      </c>
    </row>
    <row r="5" spans="1:4" s="62" customFormat="1" ht="59.25" customHeight="1">
      <c r="A5" s="179"/>
      <c r="B5" s="184"/>
      <c r="C5" s="185"/>
      <c r="D5" s="186"/>
    </row>
    <row r="6" spans="1:4" s="39" customFormat="1" ht="34.5" customHeight="1">
      <c r="A6" s="16" t="s">
        <v>32</v>
      </c>
      <c r="B6" s="55">
        <f>SUM(B9:B27)</f>
        <v>6905</v>
      </c>
      <c r="C6" s="55">
        <v>14940</v>
      </c>
      <c r="D6" s="72">
        <f>C6/B6</f>
        <v>2.163649529326575</v>
      </c>
    </row>
    <row r="7" spans="1:4" s="39" customFormat="1" ht="24.75" customHeight="1">
      <c r="A7" s="16" t="s">
        <v>38</v>
      </c>
      <c r="B7" s="71" t="s">
        <v>39</v>
      </c>
      <c r="C7" s="55">
        <f>SUM(C9:C27)</f>
        <v>13195</v>
      </c>
      <c r="D7" s="64" t="s">
        <v>39</v>
      </c>
    </row>
    <row r="8" spans="1:4" s="39" customFormat="1" ht="31.5" customHeight="1">
      <c r="A8" s="70" t="s">
        <v>8</v>
      </c>
      <c r="B8" s="23"/>
      <c r="C8" s="23"/>
      <c r="D8" s="64"/>
    </row>
    <row r="9" spans="1:7" ht="54" customHeight="1">
      <c r="A9" s="59" t="s">
        <v>9</v>
      </c>
      <c r="B9" s="93">
        <v>159</v>
      </c>
      <c r="C9" s="93">
        <v>837</v>
      </c>
      <c r="D9" s="64">
        <f>C9/B9</f>
        <v>5.264150943396227</v>
      </c>
      <c r="E9" s="40"/>
      <c r="G9" s="36"/>
    </row>
    <row r="10" spans="1:7" ht="35.25" customHeight="1">
      <c r="A10" s="59" t="s">
        <v>10</v>
      </c>
      <c r="B10" s="93">
        <v>43</v>
      </c>
      <c r="C10" s="93">
        <v>157</v>
      </c>
      <c r="D10" s="64">
        <f aca="true" t="shared" si="0" ref="D10:D27">C10/B10</f>
        <v>3.6511627906976742</v>
      </c>
      <c r="E10" s="40"/>
      <c r="G10" s="36"/>
    </row>
    <row r="11" spans="1:7" s="34" customFormat="1" ht="20.25" customHeight="1">
      <c r="A11" s="59" t="s">
        <v>11</v>
      </c>
      <c r="B11" s="93">
        <v>2348</v>
      </c>
      <c r="C11" s="93">
        <v>2537</v>
      </c>
      <c r="D11" s="64">
        <f t="shared" si="0"/>
        <v>1.0804940374787053</v>
      </c>
      <c r="E11" s="40"/>
      <c r="F11" s="33"/>
      <c r="G11" s="36"/>
    </row>
    <row r="12" spans="1:9" ht="36" customHeight="1">
      <c r="A12" s="59" t="s">
        <v>12</v>
      </c>
      <c r="B12" s="93">
        <v>243</v>
      </c>
      <c r="C12" s="93">
        <v>130</v>
      </c>
      <c r="D12" s="64">
        <f t="shared" si="0"/>
        <v>0.5349794238683128</v>
      </c>
      <c r="E12" s="40"/>
      <c r="G12" s="36"/>
      <c r="I12" s="41"/>
    </row>
    <row r="13" spans="1:7" ht="30" customHeight="1">
      <c r="A13" s="59" t="s">
        <v>13</v>
      </c>
      <c r="B13" s="93">
        <v>253</v>
      </c>
      <c r="C13" s="93">
        <v>92</v>
      </c>
      <c r="D13" s="154">
        <f t="shared" si="0"/>
        <v>0.36363636363636365</v>
      </c>
      <c r="E13" s="40"/>
      <c r="G13" s="36"/>
    </row>
    <row r="14" spans="1:7" ht="19.5" customHeight="1">
      <c r="A14" s="59" t="s">
        <v>14</v>
      </c>
      <c r="B14" s="93">
        <v>360</v>
      </c>
      <c r="C14" s="93">
        <v>737</v>
      </c>
      <c r="D14" s="64">
        <f t="shared" si="0"/>
        <v>2.047222222222222</v>
      </c>
      <c r="E14" s="40"/>
      <c r="G14" s="42"/>
    </row>
    <row r="15" spans="1:7" ht="48.75" customHeight="1">
      <c r="A15" s="59" t="s">
        <v>15</v>
      </c>
      <c r="B15" s="93">
        <v>822</v>
      </c>
      <c r="C15" s="93">
        <v>2504</v>
      </c>
      <c r="D15" s="64">
        <f t="shared" si="0"/>
        <v>3.046228710462287</v>
      </c>
      <c r="E15" s="40"/>
      <c r="G15" s="36"/>
    </row>
    <row r="16" spans="1:7" ht="34.5" customHeight="1">
      <c r="A16" s="59" t="s">
        <v>16</v>
      </c>
      <c r="B16" s="93">
        <v>1013</v>
      </c>
      <c r="C16" s="93">
        <v>622</v>
      </c>
      <c r="D16" s="64">
        <f t="shared" si="0"/>
        <v>0.6140177690029615</v>
      </c>
      <c r="E16" s="40"/>
      <c r="G16" s="36"/>
    </row>
    <row r="17" spans="1:7" ht="35.25" customHeight="1">
      <c r="A17" s="59" t="s">
        <v>17</v>
      </c>
      <c r="B17" s="93">
        <v>225</v>
      </c>
      <c r="C17" s="93">
        <v>432</v>
      </c>
      <c r="D17" s="64">
        <f t="shared" si="0"/>
        <v>1.92</v>
      </c>
      <c r="E17" s="40"/>
      <c r="G17" s="36"/>
    </row>
    <row r="18" spans="1:7" ht="24" customHeight="1">
      <c r="A18" s="59" t="s">
        <v>18</v>
      </c>
      <c r="B18" s="93">
        <v>23</v>
      </c>
      <c r="C18" s="93">
        <v>301</v>
      </c>
      <c r="D18" s="64">
        <f t="shared" si="0"/>
        <v>13.08695652173913</v>
      </c>
      <c r="E18" s="40"/>
      <c r="G18" s="36"/>
    </row>
    <row r="19" spans="1:7" ht="17.25" customHeight="1">
      <c r="A19" s="59" t="s">
        <v>19</v>
      </c>
      <c r="B19" s="93">
        <v>10</v>
      </c>
      <c r="C19" s="93">
        <v>513</v>
      </c>
      <c r="D19" s="64">
        <f t="shared" si="0"/>
        <v>51.3</v>
      </c>
      <c r="E19" s="40"/>
      <c r="G19" s="36"/>
    </row>
    <row r="20" spans="1:7" ht="18" customHeight="1">
      <c r="A20" s="59" t="s">
        <v>20</v>
      </c>
      <c r="B20" s="93">
        <v>51</v>
      </c>
      <c r="C20" s="93">
        <v>144</v>
      </c>
      <c r="D20" s="64">
        <f t="shared" si="0"/>
        <v>2.823529411764706</v>
      </c>
      <c r="E20" s="40"/>
      <c r="G20" s="36"/>
    </row>
    <row r="21" spans="1:7" ht="32.25" customHeight="1">
      <c r="A21" s="59" t="s">
        <v>21</v>
      </c>
      <c r="B21" s="93">
        <v>60</v>
      </c>
      <c r="C21" s="93">
        <v>509</v>
      </c>
      <c r="D21" s="64">
        <f t="shared" si="0"/>
        <v>8.483333333333333</v>
      </c>
      <c r="E21" s="40"/>
      <c r="G21" s="43"/>
    </row>
    <row r="22" spans="1:7" ht="35.25" customHeight="1">
      <c r="A22" s="59" t="s">
        <v>22</v>
      </c>
      <c r="B22" s="93">
        <v>276</v>
      </c>
      <c r="C22" s="93">
        <v>315</v>
      </c>
      <c r="D22" s="64">
        <f t="shared" si="0"/>
        <v>1.141304347826087</v>
      </c>
      <c r="E22" s="40"/>
      <c r="G22" s="36"/>
    </row>
    <row r="23" spans="1:7" ht="33" customHeight="1">
      <c r="A23" s="59" t="s">
        <v>23</v>
      </c>
      <c r="B23" s="93">
        <v>444</v>
      </c>
      <c r="C23" s="93">
        <v>2022</v>
      </c>
      <c r="D23" s="64">
        <f t="shared" si="0"/>
        <v>4.554054054054054</v>
      </c>
      <c r="E23" s="40"/>
      <c r="G23" s="36"/>
    </row>
    <row r="24" spans="1:7" ht="19.5" customHeight="1">
      <c r="A24" s="59" t="s">
        <v>24</v>
      </c>
      <c r="B24" s="93">
        <v>189</v>
      </c>
      <c r="C24" s="93">
        <v>431</v>
      </c>
      <c r="D24" s="64">
        <f t="shared" si="0"/>
        <v>2.2804232804232805</v>
      </c>
      <c r="E24" s="40"/>
      <c r="G24" s="36"/>
    </row>
    <row r="25" spans="1:7" ht="30.75" customHeight="1">
      <c r="A25" s="59" t="s">
        <v>25</v>
      </c>
      <c r="B25" s="93">
        <v>311</v>
      </c>
      <c r="C25" s="93">
        <v>608</v>
      </c>
      <c r="D25" s="64">
        <f t="shared" si="0"/>
        <v>1.954983922829582</v>
      </c>
      <c r="E25" s="40"/>
      <c r="G25" s="36"/>
    </row>
    <row r="26" spans="1:7" ht="30.75" customHeight="1">
      <c r="A26" s="59" t="s">
        <v>26</v>
      </c>
      <c r="B26" s="93">
        <v>33</v>
      </c>
      <c r="C26" s="93">
        <v>103</v>
      </c>
      <c r="D26" s="64">
        <f t="shared" si="0"/>
        <v>3.121212121212121</v>
      </c>
      <c r="E26" s="40"/>
      <c r="G26" s="36"/>
    </row>
    <row r="27" spans="1:7" ht="22.5" customHeight="1">
      <c r="A27" s="59" t="s">
        <v>27</v>
      </c>
      <c r="B27" s="93">
        <v>42</v>
      </c>
      <c r="C27" s="93">
        <v>201</v>
      </c>
      <c r="D27" s="64">
        <f t="shared" si="0"/>
        <v>4.785714285714286</v>
      </c>
      <c r="E27" s="40"/>
      <c r="G27" s="36"/>
    </row>
    <row r="28" spans="1:7" ht="21.75" customHeight="1">
      <c r="A28" s="182"/>
      <c r="B28" s="182"/>
      <c r="C28" s="35"/>
      <c r="D28" s="60"/>
      <c r="G28" s="36"/>
    </row>
    <row r="29" spans="1:7" ht="15">
      <c r="A29" s="60"/>
      <c r="B29" s="35"/>
      <c r="C29" s="35"/>
      <c r="D29" s="60"/>
      <c r="G29" s="36"/>
    </row>
    <row r="30" spans="1:4" ht="12.75">
      <c r="A30" s="60"/>
      <c r="B30" s="35"/>
      <c r="C30" s="35"/>
      <c r="D30" s="60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2018-04-19T09:25:51Z</dcterms:modified>
  <cp:category/>
  <cp:version/>
  <cp:contentType/>
  <cp:contentStatus/>
</cp:coreProperties>
</file>