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010" windowWidth="9740" windowHeight="6760" activeTab="3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'!$5:$8</definedName>
    <definedName name="_xlnm.Print_Titles" localSheetId="3">'4 '!$5:$8</definedName>
    <definedName name="_xlnm.Print_Titles" localSheetId="5">'6'!$3:$3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'!$A$1:$G$58</definedName>
    <definedName name="_xlnm.Print_Area" localSheetId="3">'4 '!$A$1:$F$107</definedName>
    <definedName name="_xlnm.Print_Area" localSheetId="4">'5 '!$A$1:$C$54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<sst xmlns="http://schemas.openxmlformats.org/spreadsheetml/2006/main" count="469" uniqueCount="272">
  <si>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</si>
  <si>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</si>
  <si>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</si>
  <si>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</si>
  <si>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</si>
  <si>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</si>
  <si>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</si>
  <si>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</si>
  <si>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</si>
  <si>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</si>
  <si>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</si>
  <si>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</si>
  <si>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</si>
  <si>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</si>
  <si>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</si>
  <si>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</si>
  <si>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</si>
  <si>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</si>
  <si>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</si>
  <si>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</si>
  <si>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</si>
  <si>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</si>
  <si>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</si>
  <si>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</si>
  <si>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</si>
  <si>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</si>
  <si>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</si>
  <si>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</si>
  <si>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</si>
  <si>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</si>
  <si>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</si>
  <si>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</si>
  <si>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</si>
  <si>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</si>
  <si>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</si>
  <si>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</si>
  <si>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</si>
  <si>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</si>
  <si>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</si>
  <si>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-</t>
  </si>
  <si>
    <t>Назва професії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</si>
  <si>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</si>
  <si>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</si>
  <si>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</si>
  <si>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</si>
  <si>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</si>
  <si>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</si>
  <si>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</si>
  <si>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</si>
  <si>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</si>
  <si>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</si>
  <si>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</si>
  <si>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</si>
  <si>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</si>
  <si>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</si>
  <si>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</si>
  <si>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</si>
  <si>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</si>
  <si>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</si>
  <si>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</si>
  <si>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</si>
  <si>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</si>
  <si>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</si>
  <si>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бармен</t>
  </si>
  <si>
    <t xml:space="preserve"> дорожній робітник.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</si>
  <si>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</si>
  <si>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</si>
  <si>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</si>
  <si>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</si>
  <si>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</si>
  <si>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</si>
  <si>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</si>
  <si>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</si>
  <si>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</si>
  <si>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</si>
  <si>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</si>
  <si>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</si>
  <si>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</si>
  <si>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</si>
  <si>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</si>
  <si>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</si>
  <si>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</si>
  <si>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</si>
  <si>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</si>
  <si>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</si>
  <si>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</si>
  <si>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</si>
  <si>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</si>
  <si>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</si>
  <si>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виконавець робіт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</si>
  <si>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</si>
  <si>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</si>
  <si>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</si>
  <si>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</si>
  <si>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лісоруб</t>
  </si>
  <si>
    <t xml:space="preserve"> пекар</t>
  </si>
  <si>
    <t xml:space="preserve"> верстатник деревообробних верстатів</t>
  </si>
  <si>
    <t xml:space="preserve"> столяр</t>
  </si>
  <si>
    <t xml:space="preserve"> монтер кабельного виробництва</t>
  </si>
  <si>
    <t>(ТОП-50)</t>
  </si>
  <si>
    <t xml:space="preserve"> Продавець-консультант</t>
  </si>
  <si>
    <t xml:space="preserve"> Вчитель загальноосвітнього навчального закладу</t>
  </si>
  <si>
    <t xml:space="preserve"> Фахівець з методів розширення ринку збуту (маркетолог)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</si>
  <si>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</si>
  <si>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</si>
  <si>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Слюсар з ремонту колісних транспортних засобів</t>
  </si>
  <si>
    <t xml:space="preserve"> гірник підземний</t>
  </si>
  <si>
    <t xml:space="preserve"> Менеджер (управитель)</t>
  </si>
  <si>
    <t xml:space="preserve"> Листоноша (поштар)</t>
  </si>
  <si>
    <t xml:space="preserve"> Поліцейський (за спеціалізаціями)</t>
  </si>
  <si>
    <t xml:space="preserve"> Робітник на лісокультурних (лісогосподарських) роботах</t>
  </si>
  <si>
    <t xml:space="preserve"> оператор автоматичних та напівавтоматичнихліній верстатів та установок</t>
  </si>
  <si>
    <t xml:space="preserve"> водій трамвая</t>
  </si>
  <si>
    <t>диспетчер підприємства (району) мереж</t>
  </si>
  <si>
    <t>Професії (посади)</t>
  </si>
  <si>
    <t>А</t>
  </si>
  <si>
    <t>Професії</t>
  </si>
  <si>
    <t>Кількість вакансій, зареєстрованих в Львівській обласній службі зайнятості</t>
  </si>
  <si>
    <t>2018 р.</t>
  </si>
  <si>
    <t>Поліцейський (за спеціалізаціями)</t>
  </si>
  <si>
    <t>вантажник</t>
  </si>
  <si>
    <t>касир торговельного залу</t>
  </si>
  <si>
    <t>плетільник меблів</t>
  </si>
  <si>
    <t xml:space="preserve"> Оператор птахофабрик та механізованих ферм</t>
  </si>
  <si>
    <t xml:space="preserve">Професії, по яких кількість  вакансій є найбільшою                                                                                                         </t>
  </si>
  <si>
    <t xml:space="preserve"> менеджер (управитель) з постачання</t>
  </si>
  <si>
    <t xml:space="preserve"> Обліковець</t>
  </si>
  <si>
    <r>
      <t xml:space="preserve">Кількість вакансій,     </t>
    </r>
    <r>
      <rPr>
        <i/>
        <sz val="14"/>
        <rFont val="Times New Roman Cyr"/>
        <family val="0"/>
      </rPr>
      <t>одиниць</t>
    </r>
  </si>
  <si>
    <r>
      <t xml:space="preserve">Кількість безробітних, </t>
    </r>
    <r>
      <rPr>
        <i/>
        <sz val="14"/>
        <rFont val="Times New Roman Cyr"/>
        <family val="0"/>
      </rPr>
      <t>осіб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</si>
  <si>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0"/>
      </rPr>
      <t>осіб</t>
    </r>
  </si>
  <si>
    <t xml:space="preserve">Професії, по яких кількість  вакансій є найбільшою                                                                                                         у січні - березні 2018 року </t>
  </si>
  <si>
    <t xml:space="preserve"> агент рекламний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</si>
  <si>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</si>
  <si>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</si>
  <si>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>Середній розмір запропонованої заробітної плати, (грн.)</t>
  </si>
  <si>
    <t>Черговий пульта (пункт централізованого спостереження)</t>
  </si>
  <si>
    <t>комплектувальник товарів</t>
  </si>
  <si>
    <t xml:space="preserve">Кількість осіб, які мали статус безробітного </t>
  </si>
  <si>
    <t xml:space="preserve"> секретар</t>
  </si>
  <si>
    <t xml:space="preserve"> робітник фермерського господарства</t>
  </si>
  <si>
    <t>дояр</t>
  </si>
  <si>
    <t>птахівник</t>
  </si>
  <si>
    <t xml:space="preserve"> Касир-операціоніст</t>
  </si>
  <si>
    <t xml:space="preserve"> овочівник</t>
  </si>
  <si>
    <t>провідник пасажирського вагона</t>
  </si>
  <si>
    <t>Машиніст котка самохідного з рівними вальцями</t>
  </si>
  <si>
    <t>майстер виробничої дільниці</t>
  </si>
  <si>
    <t>оператор виробничої дільниці</t>
  </si>
  <si>
    <t>інженер-електронік</t>
  </si>
  <si>
    <t xml:space="preserve"> Вихователь дошкільного навчального закладу</t>
  </si>
  <si>
    <t>укладальник-пакувальник</t>
  </si>
  <si>
    <t xml:space="preserve"> кухонний робітник</t>
  </si>
  <si>
    <t>Оператор птахофабрик та механізованих ферм</t>
  </si>
  <si>
    <t>готувач реактивної води</t>
  </si>
  <si>
    <t xml:space="preserve"> Інспектор</t>
  </si>
  <si>
    <t>газорізальник</t>
  </si>
  <si>
    <t>Мерчендайзер</t>
  </si>
  <si>
    <t>скляр</t>
  </si>
  <si>
    <t xml:space="preserve"> керівник гуртка</t>
  </si>
  <si>
    <t xml:space="preserve"> викладач вищого навчального закладу</t>
  </si>
  <si>
    <t xml:space="preserve"> помічник вихователя</t>
  </si>
  <si>
    <t xml:space="preserve"> грибовод</t>
  </si>
  <si>
    <t>знімач-укладальник заготовок, маси та готових виробів</t>
  </si>
  <si>
    <t>інженер з релейного захисту і електроавтоматики</t>
  </si>
  <si>
    <t>колорист (поліграфічне виробництво)</t>
  </si>
  <si>
    <t>механік з ремонту устаткування</t>
  </si>
  <si>
    <t>моторист (машиніст)</t>
  </si>
  <si>
    <t>електрослюсар з ремонту й обслуговування автоматики та засобів вимірювань електростанцій</t>
  </si>
  <si>
    <t>електромонтер з ремонту апаратури, релейного захисту й автоматики</t>
  </si>
  <si>
    <t>Вантажник біовідходів</t>
  </si>
  <si>
    <t>комірник</t>
  </si>
  <si>
    <t xml:space="preserve"> складальник виробів з деревини</t>
  </si>
  <si>
    <t>агроном з насінництва</t>
  </si>
  <si>
    <t>Технолог із агрономії</t>
  </si>
  <si>
    <t>Тракторист-машиніст сільськогосподарського (лісогосподарського) виробництва</t>
  </si>
  <si>
    <t>Газозварник</t>
  </si>
  <si>
    <t>холодильщик харчової продукції</t>
  </si>
  <si>
    <t>коваль на молотах і пресах</t>
  </si>
  <si>
    <t>оцинкувач гарячим способом</t>
  </si>
  <si>
    <t>Менеджер (управитель) в оптовій торговлі</t>
  </si>
  <si>
    <t>інженер з якості</t>
  </si>
  <si>
    <t>озеленювач</t>
  </si>
  <si>
    <t>укладальник хлібобулочних виробів</t>
  </si>
  <si>
    <t xml:space="preserve"> машиніст (кочегар) котельної</t>
  </si>
  <si>
    <t xml:space="preserve"> опалювач</t>
  </si>
  <si>
    <t xml:space="preserve"> інженер з охорони праці</t>
  </si>
  <si>
    <t xml:space="preserve"> Організатор із збуту</t>
  </si>
  <si>
    <t xml:space="preserve"> квітникар</t>
  </si>
  <si>
    <t>Монтажник систем утеплення будівель</t>
  </si>
  <si>
    <t>паяльщик</t>
  </si>
  <si>
    <t>коваль-штампувальник</t>
  </si>
  <si>
    <t>слюсар-інструментальник</t>
  </si>
  <si>
    <t>гірник з ремонту гірничих виробок</t>
  </si>
  <si>
    <t>майстер з ремонту технологічного устаткування</t>
  </si>
  <si>
    <t>Менеджер (управитель) із надання кредитів</t>
  </si>
  <si>
    <t>технік з сигналізації</t>
  </si>
  <si>
    <t>енергетик</t>
  </si>
  <si>
    <t>робітник ритуальних послуг</t>
  </si>
  <si>
    <t>тваринник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</si>
  <si>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</si>
  <si>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</si>
  <si>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</si>
  <si>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кухар</t>
  </si>
  <si>
    <t>підсобний робітник</t>
  </si>
  <si>
    <t xml:space="preserve"> оператор із штучного осіменіння тварин та птиці</t>
  </si>
  <si>
    <t>гірник очисного забою</t>
  </si>
  <si>
    <t>Менеджер (управитель) із зв'язків з громадськістю</t>
  </si>
  <si>
    <t>Технік-ґрунтознавець</t>
  </si>
  <si>
    <t>фахівець-аналітик з дослідження товарного ринку</t>
  </si>
  <si>
    <t>Електрослюсар підземний</t>
  </si>
  <si>
    <t>Слюсар-електрик з ремонту та обслуговування вантажопідіймальних кранів і машин</t>
  </si>
  <si>
    <t>нагрівальник (зварник) металу</t>
  </si>
  <si>
    <t>Монтажник гіпсокартонних конструкцій</t>
  </si>
  <si>
    <t>Лицювальник-плиточник</t>
  </si>
  <si>
    <t>програміст системний</t>
  </si>
  <si>
    <t>інженер-технолог</t>
  </si>
  <si>
    <t>покоївка</t>
  </si>
  <si>
    <t>сортувальник поштових відправлень та виробів друку</t>
  </si>
  <si>
    <t>Обліковець</t>
  </si>
  <si>
    <t>адміністратор</t>
  </si>
  <si>
    <t>оператор поштового зв'язку</t>
  </si>
  <si>
    <t>діловод</t>
  </si>
  <si>
    <t>Навальник-штабелювальник деревини</t>
  </si>
  <si>
    <t>грибовод</t>
  </si>
  <si>
    <t>мийник-прибиральник рухомого складу</t>
  </si>
  <si>
    <t xml:space="preserve"> Маляр</t>
  </si>
  <si>
    <t xml:space="preserve"> бетоняр</t>
  </si>
  <si>
    <t xml:space="preserve"> слюсар-сантехнік</t>
  </si>
  <si>
    <t xml:space="preserve"> муляр</t>
  </si>
  <si>
    <t>за 2018 рік</t>
  </si>
  <si>
    <t>у  2018 році</t>
  </si>
  <si>
    <t>у 2018 році</t>
  </si>
  <si>
    <t xml:space="preserve"> викладач (методи навчання)</t>
  </si>
  <si>
    <t xml:space="preserve"> механік</t>
  </si>
  <si>
    <t>заточувальник</t>
  </si>
  <si>
    <t>налагоджувальник ковальсько-пресового устаткування</t>
  </si>
  <si>
    <t>Терміст на установках  СВЧ</t>
  </si>
  <si>
    <t>токар-карусельник</t>
  </si>
  <si>
    <t>токар-розточувальник</t>
  </si>
  <si>
    <t>начальник зміни (промисловість)</t>
  </si>
  <si>
    <t>майстер гірничий</t>
  </si>
  <si>
    <t>арматурник (будівельні, монтажні й ремонтно-будівельні роботи)</t>
  </si>
  <si>
    <t>Електрозварник ручного зварювання</t>
  </si>
  <si>
    <t xml:space="preserve">Лікар-терапевт </t>
  </si>
  <si>
    <t>механік з ремонту транспорту</t>
  </si>
  <si>
    <t>оператор швацького устаткування</t>
  </si>
  <si>
    <t>Менеджер (управитель)</t>
  </si>
  <si>
    <t>Менеджер (управитель) з логістики</t>
  </si>
  <si>
    <t>Директор виконавчий</t>
  </si>
  <si>
    <t>інженер-програміст</t>
  </si>
  <si>
    <t>інженер-енергетик</t>
  </si>
  <si>
    <t>фахівець з комп'ютерної графіки (дизайну)</t>
  </si>
  <si>
    <t>технік-конструктор</t>
  </si>
  <si>
    <t>Адміністратор (господар) залу</t>
  </si>
  <si>
    <t>касир квитковий</t>
  </si>
  <si>
    <t>Оператор телекомунікаційних послуг</t>
  </si>
  <si>
    <t>охоронець</t>
  </si>
  <si>
    <t>продавець (з лотка, на ринку)</t>
  </si>
  <si>
    <t>бармен</t>
  </si>
  <si>
    <t>Продавець-консультант</t>
  </si>
  <si>
    <t>робітник фермерського господарства</t>
  </si>
  <si>
    <t>оператор із штучного осіменіння тварин та птиці</t>
  </si>
  <si>
    <t>чокерівник</t>
  </si>
  <si>
    <t>прибиральник територій</t>
  </si>
  <si>
    <t>монтажник</t>
  </si>
  <si>
    <t>менеджер (управитель) із збуту</t>
  </si>
  <si>
    <t>станом на 1 січня 2019 року</t>
  </si>
  <si>
    <t>Професії, по яких середній розмір запропонованої  заробітної  плати є найбільшим, станом на 1 січня 2019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</si>
  <si>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1 січня 2019 року</t>
  </si>
  <si>
    <t>Кількість вакансій та чисельність безробітних                                                  станом на 1 січня 2019 року</t>
  </si>
  <si>
    <t>Кількість вакансій та чисельність безробітних за професіними групами                                   станом на 1 січня 2019 року</t>
  </si>
  <si>
    <t>Станом на 01.01.2019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</si>
</sst>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0.0%"/>
    <numFmt numFmtId="183" formatCode="0.000000"/>
    <numFmt numFmtId="184" formatCode="0.00000"/>
    <numFmt numFmtId="185" formatCode="0.0000"/>
    <numFmt numFmtId="186" formatCode="\+#0;\-#0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</numFmts>
  <fonts count="7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i/>
      <sz val="14"/>
      <name val="Times New Roman Cyr"/>
      <family val="0"/>
    </font>
    <font>
      <sz val="10"/>
      <name val="Times New Roman Cyr"/>
      <family val="0"/>
    </font>
    <font>
      <sz val="13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5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37" borderId="0" applyNumberFormat="0" applyBorder="0" applyAlignment="0" applyProtection="0"/>
    <xf numFmtId="0" fontId="8" fillId="7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174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14" fillId="0" borderId="0" applyFill="0" applyBorder="0" applyProtection="0">
      <alignment horizontal="left" vertical="center"/>
    </xf>
    <xf numFmtId="49" fontId="15" fillId="0" borderId="3" applyFill="0" applyProtection="0">
      <alignment horizontal="center" vertical="center" wrapText="1"/>
    </xf>
    <xf numFmtId="49" fontId="15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24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17" borderId="13" applyNumberFormat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175" fontId="7" fillId="0" borderId="0" applyFont="0" applyFill="0" applyBorder="0" applyProtection="0">
      <alignment/>
    </xf>
    <xf numFmtId="175" fontId="7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32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2" borderId="0" applyNumberFormat="0" applyBorder="0" applyAlignment="0" applyProtection="0"/>
    <xf numFmtId="0" fontId="8" fillId="47" borderId="0" applyNumberFormat="0" applyBorder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6" borderId="1" applyNumberFormat="0" applyAlignment="0" applyProtection="0"/>
    <xf numFmtId="0" fontId="23" fillId="16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0" fontId="23" fillId="13" borderId="1" applyNumberFormat="0" applyAlignment="0" applyProtection="0"/>
    <xf numFmtId="9" fontId="0" fillId="0" borderId="0" applyFont="0" applyFill="0" applyBorder="0" applyAlignment="0" applyProtection="0"/>
    <xf numFmtId="0" fontId="28" fillId="27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28" fillId="27" borderId="13" applyNumberFormat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0" fillId="28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10" fillId="27" borderId="1" applyNumberFormat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66" fillId="0" borderId="15" applyNumberFormat="0" applyFill="0" applyAlignment="0" applyProtection="0"/>
    <xf numFmtId="0" fontId="17" fillId="0" borderId="5" applyNumberFormat="0" applyFill="0" applyAlignment="0" applyProtection="0"/>
    <xf numFmtId="0" fontId="34" fillId="0" borderId="16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7" fillId="0" borderId="17" applyNumberFormat="0" applyFill="0" applyAlignment="0" applyProtection="0"/>
    <xf numFmtId="0" fontId="19" fillId="0" borderId="7" applyNumberFormat="0" applyFill="0" applyAlignment="0" applyProtection="0"/>
    <xf numFmtId="0" fontId="35" fillId="0" borderId="18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8" fillId="0" borderId="19" applyNumberFormat="0" applyFill="0" applyAlignment="0" applyProtection="0"/>
    <xf numFmtId="0" fontId="21" fillId="0" borderId="9" applyNumberFormat="0" applyFill="0" applyAlignment="0" applyProtection="0"/>
    <xf numFmtId="0" fontId="36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9" borderId="2" applyNumberFormat="0" applyAlignment="0" applyProtection="0"/>
    <xf numFmtId="0" fontId="12" fillId="49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12" fillId="48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" fillId="27" borderId="1" applyNumberFormat="0" applyAlignment="0" applyProtection="0"/>
    <xf numFmtId="0" fontId="10" fillId="28" borderId="1" applyNumberFormat="0" applyAlignment="0" applyProtection="0"/>
    <xf numFmtId="0" fontId="11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21" applyNumberFormat="0" applyFill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0" borderId="12" applyNumberFormat="0" applyFont="0" applyAlignment="0" applyProtection="0"/>
    <xf numFmtId="0" fontId="27" fillId="19" borderId="12" applyNumberForma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7" fillId="10" borderId="12" applyNumberFormat="0" applyFont="0" applyAlignment="0" applyProtection="0"/>
    <xf numFmtId="0" fontId="7" fillId="10" borderId="12" applyNumberFormat="0" applyFont="0" applyAlignment="0" applyProtection="0"/>
    <xf numFmtId="0" fontId="2" fillId="10" borderId="12" applyNumberFormat="0" applyFont="0" applyAlignment="0" applyProtection="0"/>
    <xf numFmtId="0" fontId="37" fillId="19" borderId="12" applyNumberFormat="0" applyAlignment="0" applyProtection="0"/>
    <xf numFmtId="0" fontId="2" fillId="10" borderId="12" applyNumberFormat="0" applyFont="0" applyAlignment="0" applyProtection="0"/>
    <xf numFmtId="0" fontId="28" fillId="27" borderId="13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531" applyFont="1" applyFill="1">
      <alignment/>
      <protection/>
    </xf>
    <xf numFmtId="0" fontId="39" fillId="0" borderId="0" xfId="531" applyFont="1" applyFill="1" applyBorder="1" applyAlignment="1">
      <alignment horizontal="center"/>
      <protection/>
    </xf>
    <xf numFmtId="0" fontId="39" fillId="0" borderId="0" xfId="531" applyFont="1" applyFill="1">
      <alignment/>
      <protection/>
    </xf>
    <xf numFmtId="0" fontId="39" fillId="0" borderId="0" xfId="531" applyFont="1" applyFill="1" applyAlignment="1">
      <alignment vertical="center"/>
      <protection/>
    </xf>
    <xf numFmtId="0" fontId="3" fillId="0" borderId="0" xfId="531" applyFont="1" applyFill="1">
      <alignment/>
      <protection/>
    </xf>
    <xf numFmtId="0" fontId="3" fillId="0" borderId="0" xfId="531" applyFont="1" applyFill="1" applyAlignment="1">
      <alignment wrapText="1"/>
      <protection/>
    </xf>
    <xf numFmtId="173" fontId="5" fillId="0" borderId="3" xfId="531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/>
      <protection/>
    </xf>
    <xf numFmtId="0" fontId="3" fillId="0" borderId="0" xfId="531" applyFont="1" applyFill="1" applyAlignment="1">
      <alignment vertical="center"/>
      <protection/>
    </xf>
    <xf numFmtId="0" fontId="5" fillId="0" borderId="22" xfId="531" applyFont="1" applyFill="1" applyBorder="1" applyAlignment="1">
      <alignment horizontal="center" vertical="center" wrapText="1"/>
      <protection/>
    </xf>
    <xf numFmtId="0" fontId="4" fillId="0" borderId="22" xfId="531" applyFont="1" applyFill="1" applyBorder="1" applyAlignment="1">
      <alignment horizontal="left" vertical="center" wrapText="1"/>
      <protection/>
    </xf>
    <xf numFmtId="0" fontId="4" fillId="0" borderId="23" xfId="531" applyFont="1" applyFill="1" applyBorder="1" applyAlignment="1">
      <alignment horizontal="left" vertical="center" wrapText="1"/>
      <protection/>
    </xf>
    <xf numFmtId="3" fontId="38" fillId="0" borderId="3" xfId="531" applyNumberFormat="1" applyFont="1" applyFill="1" applyBorder="1" applyAlignment="1">
      <alignment horizontal="center" vertical="center"/>
      <protection/>
    </xf>
    <xf numFmtId="0" fontId="5" fillId="0" borderId="24" xfId="531" applyFont="1" applyFill="1" applyBorder="1" applyAlignment="1">
      <alignment horizontal="center" vertical="center" wrapText="1"/>
      <protection/>
    </xf>
    <xf numFmtId="0" fontId="5" fillId="0" borderId="3" xfId="531" applyFont="1" applyFill="1" applyBorder="1" applyAlignment="1">
      <alignment horizontal="center" vertical="center" wrapText="1"/>
      <protection/>
    </xf>
    <xf numFmtId="0" fontId="47" fillId="0" borderId="24" xfId="531" applyFont="1" applyFill="1" applyBorder="1" applyAlignment="1">
      <alignment horizontal="center" vertical="center" wrapText="1"/>
      <protection/>
    </xf>
    <xf numFmtId="1" fontId="47" fillId="0" borderId="3" xfId="455" applyNumberFormat="1" applyFont="1" applyFill="1" applyBorder="1" applyAlignment="1">
      <alignment horizontal="center" vertical="center" wrapText="1"/>
      <protection/>
    </xf>
    <xf numFmtId="0" fontId="43" fillId="0" borderId="0" xfId="531" applyFont="1" applyFill="1" applyAlignment="1">
      <alignment horizontal="center"/>
      <protection/>
    </xf>
    <xf numFmtId="0" fontId="39" fillId="0" borderId="0" xfId="531" applyFont="1" applyFill="1" applyBorder="1" applyAlignment="1">
      <alignment horizontal="center"/>
      <protection/>
    </xf>
    <xf numFmtId="0" fontId="4" fillId="0" borderId="3" xfId="531" applyFont="1" applyFill="1" applyBorder="1" applyAlignment="1">
      <alignment horizontal="left" vertical="center" wrapText="1"/>
      <protection/>
    </xf>
    <xf numFmtId="0" fontId="49" fillId="0" borderId="0" xfId="531" applyFont="1" applyFill="1" applyAlignment="1">
      <alignment wrapText="1"/>
      <protection/>
    </xf>
    <xf numFmtId="0" fontId="49" fillId="0" borderId="0" xfId="531" applyFont="1" applyFill="1">
      <alignment/>
      <protection/>
    </xf>
    <xf numFmtId="0" fontId="39" fillId="0" borderId="0" xfId="531" applyFont="1" applyFill="1">
      <alignment/>
      <protection/>
    </xf>
    <xf numFmtId="3" fontId="4" fillId="0" borderId="3" xfId="531" applyNumberFormat="1" applyFont="1" applyFill="1" applyBorder="1" applyAlignment="1">
      <alignment horizontal="center" vertical="center" wrapText="1"/>
      <protection/>
    </xf>
    <xf numFmtId="0" fontId="38" fillId="0" borderId="3" xfId="531" applyFont="1" applyFill="1" applyBorder="1" applyAlignment="1">
      <alignment horizontal="center" vertical="center" wrapText="1"/>
      <protection/>
    </xf>
    <xf numFmtId="3" fontId="5" fillId="0" borderId="3" xfId="531" applyNumberFormat="1" applyFont="1" applyFill="1" applyBorder="1" applyAlignment="1">
      <alignment horizontal="center" vertical="center" wrapText="1"/>
      <protection/>
    </xf>
    <xf numFmtId="0" fontId="46" fillId="0" borderId="3" xfId="530" applyFont="1" applyBorder="1" applyAlignment="1">
      <alignment vertical="center" wrapText="1"/>
      <protection/>
    </xf>
    <xf numFmtId="3" fontId="45" fillId="0" borderId="3" xfId="531" applyNumberFormat="1" applyFont="1" applyFill="1" applyBorder="1" applyAlignment="1">
      <alignment horizontal="center" vertical="center"/>
      <protection/>
    </xf>
    <xf numFmtId="1" fontId="5" fillId="0" borderId="3" xfId="455" applyNumberFormat="1" applyFont="1" applyFill="1" applyBorder="1" applyAlignment="1">
      <alignment horizontal="center" vertical="center" wrapText="1"/>
      <protection/>
    </xf>
    <xf numFmtId="1" fontId="38" fillId="0" borderId="3" xfId="455" applyNumberFormat="1" applyFont="1" applyFill="1" applyBorder="1" applyAlignment="1">
      <alignment horizontal="center" vertical="center" wrapText="1"/>
      <protection/>
    </xf>
    <xf numFmtId="0" fontId="4" fillId="0" borderId="0" xfId="531" applyFont="1" applyFill="1" applyAlignment="1">
      <alignment vertical="center" wrapText="1"/>
      <protection/>
    </xf>
    <xf numFmtId="0" fontId="52" fillId="0" borderId="0" xfId="510" applyFont="1" applyFill="1">
      <alignment/>
      <protection/>
    </xf>
    <xf numFmtId="3" fontId="52" fillId="0" borderId="3" xfId="510" applyNumberFormat="1" applyFont="1" applyFill="1" applyBorder="1" applyAlignment="1">
      <alignment horizontal="center" vertical="center" wrapText="1"/>
      <protection/>
    </xf>
    <xf numFmtId="0" fontId="46" fillId="0" borderId="0" xfId="510" applyFont="1">
      <alignment/>
      <protection/>
    </xf>
    <xf numFmtId="0" fontId="1" fillId="0" borderId="0" xfId="510" applyFont="1">
      <alignment/>
      <protection/>
    </xf>
    <xf numFmtId="2" fontId="52" fillId="0" borderId="3" xfId="510" applyNumberFormat="1" applyFont="1" applyBorder="1" applyAlignment="1">
      <alignment horizontal="center" vertical="center" wrapText="1"/>
      <protection/>
    </xf>
    <xf numFmtId="3" fontId="52" fillId="0" borderId="3" xfId="510" applyNumberFormat="1" applyFont="1" applyBorder="1" applyAlignment="1">
      <alignment horizontal="center" vertical="center" wrapText="1"/>
      <protection/>
    </xf>
    <xf numFmtId="0" fontId="52" fillId="0" borderId="0" xfId="510" applyFont="1">
      <alignment/>
      <protection/>
    </xf>
    <xf numFmtId="14" fontId="5" fillId="0" borderId="3" xfId="455" applyNumberFormat="1" applyFont="1" applyFill="1" applyBorder="1" applyAlignment="1">
      <alignment horizontal="center" vertical="center" wrapText="1"/>
      <protection/>
    </xf>
    <xf numFmtId="0" fontId="50" fillId="0" borderId="3" xfId="530" applyFont="1" applyFill="1" applyBorder="1" applyAlignment="1">
      <alignment vertical="center" wrapText="1"/>
      <protection/>
    </xf>
    <xf numFmtId="0" fontId="52" fillId="0" borderId="3" xfId="510" applyFont="1" applyBorder="1" applyAlignment="1">
      <alignment horizontal="center" vertical="center"/>
      <protection/>
    </xf>
    <xf numFmtId="0" fontId="56" fillId="0" borderId="3" xfId="531" applyFont="1" applyFill="1" applyBorder="1" applyAlignment="1">
      <alignment horizontal="center" vertical="center" wrapText="1"/>
      <protection/>
    </xf>
    <xf numFmtId="1" fontId="3" fillId="0" borderId="0" xfId="531" applyNumberFormat="1" applyFont="1" applyFill="1">
      <alignment/>
      <protection/>
    </xf>
    <xf numFmtId="0" fontId="3" fillId="0" borderId="0" xfId="531" applyFont="1" applyFill="1" applyAlignment="1">
      <alignment horizontal="center"/>
      <protection/>
    </xf>
    <xf numFmtId="0" fontId="5" fillId="0" borderId="0" xfId="531" applyFont="1" applyFill="1" applyAlignment="1">
      <alignment vertical="center" wrapText="1"/>
      <protection/>
    </xf>
    <xf numFmtId="0" fontId="4" fillId="0" borderId="0" xfId="531" applyFont="1" applyFill="1" applyAlignment="1">
      <alignment horizontal="center" vertical="top" wrapText="1"/>
      <protection/>
    </xf>
    <xf numFmtId="172" fontId="45" fillId="0" borderId="3" xfId="531" applyNumberFormat="1" applyFont="1" applyFill="1" applyBorder="1" applyAlignment="1">
      <alignment horizontal="center" vertical="center"/>
      <protection/>
    </xf>
    <xf numFmtId="173" fontId="5" fillId="0" borderId="24" xfId="531" applyNumberFormat="1" applyFont="1" applyFill="1" applyBorder="1" applyAlignment="1">
      <alignment horizontal="center" vertical="center" wrapText="1"/>
      <protection/>
    </xf>
    <xf numFmtId="0" fontId="38" fillId="0" borderId="3" xfId="531" applyFont="1" applyFill="1" applyBorder="1" applyAlignment="1">
      <alignment horizontal="center" vertical="center" wrapText="1"/>
      <protection/>
    </xf>
    <xf numFmtId="173" fontId="5" fillId="0" borderId="3" xfId="455" applyNumberFormat="1" applyFont="1" applyFill="1" applyBorder="1" applyAlignment="1">
      <alignment horizontal="center" vertical="center" wrapText="1"/>
      <protection/>
    </xf>
    <xf numFmtId="172" fontId="5" fillId="0" borderId="3" xfId="455" applyNumberFormat="1" applyFont="1" applyFill="1" applyBorder="1" applyAlignment="1">
      <alignment horizontal="center" vertical="center" wrapText="1"/>
      <protection/>
    </xf>
    <xf numFmtId="3" fontId="5" fillId="0" borderId="3" xfId="531" applyNumberFormat="1" applyFont="1" applyFill="1" applyBorder="1" applyAlignment="1">
      <alignment horizontal="center" vertical="center"/>
      <protection/>
    </xf>
    <xf numFmtId="0" fontId="58" fillId="0" borderId="3" xfId="531" applyFont="1" applyFill="1" applyBorder="1" applyAlignment="1">
      <alignment horizontal="center" vertical="center" wrapText="1"/>
      <protection/>
    </xf>
    <xf numFmtId="3" fontId="3" fillId="0" borderId="0" xfId="531" applyNumberFormat="1" applyFont="1" applyFill="1">
      <alignment/>
      <protection/>
    </xf>
    <xf numFmtId="181" fontId="3" fillId="0" borderId="0" xfId="531" applyNumberFormat="1" applyFont="1" applyFill="1">
      <alignment/>
      <protection/>
    </xf>
    <xf numFmtId="3" fontId="45" fillId="0" borderId="0" xfId="531" applyNumberFormat="1" applyFont="1" applyFill="1">
      <alignment/>
      <protection/>
    </xf>
    <xf numFmtId="0" fontId="45" fillId="0" borderId="0" xfId="531" applyFont="1" applyFill="1">
      <alignment/>
      <protection/>
    </xf>
    <xf numFmtId="2" fontId="1" fillId="0" borderId="0" xfId="510" applyNumberFormat="1" applyFont="1" applyAlignment="1">
      <alignment wrapText="1"/>
      <protection/>
    </xf>
    <xf numFmtId="3" fontId="52" fillId="0" borderId="0" xfId="510" applyNumberFormat="1" applyFont="1" applyAlignment="1">
      <alignment horizontal="center"/>
      <protection/>
    </xf>
    <xf numFmtId="0" fontId="1" fillId="0" borderId="0" xfId="510" applyFont="1" applyAlignment="1">
      <alignment/>
      <protection/>
    </xf>
    <xf numFmtId="3" fontId="45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 wrapText="1"/>
      <protection/>
    </xf>
    <xf numFmtId="173" fontId="4" fillId="0" borderId="3" xfId="531" applyNumberFormat="1" applyFont="1" applyFill="1" applyBorder="1" applyAlignment="1">
      <alignment horizontal="center" vertical="center"/>
      <protection/>
    </xf>
    <xf numFmtId="173" fontId="4" fillId="0" borderId="25" xfId="531" applyNumberFormat="1" applyFont="1" applyFill="1" applyBorder="1" applyAlignment="1">
      <alignment horizontal="center" vertical="center" wrapText="1"/>
      <protection/>
    </xf>
    <xf numFmtId="173" fontId="4" fillId="0" borderId="24" xfId="531" applyNumberFormat="1" applyFont="1" applyFill="1" applyBorder="1" applyAlignment="1">
      <alignment horizontal="center" vertical="center" wrapText="1"/>
      <protection/>
    </xf>
    <xf numFmtId="173" fontId="4" fillId="0" borderId="26" xfId="531" applyNumberFormat="1" applyFont="1" applyFill="1" applyBorder="1" applyAlignment="1">
      <alignment horizontal="center" vertical="center" wrapText="1"/>
      <protection/>
    </xf>
    <xf numFmtId="173" fontId="4" fillId="0" borderId="3" xfId="455" applyNumberFormat="1" applyFont="1" applyFill="1" applyBorder="1" applyAlignment="1">
      <alignment horizontal="center" vertical="center" wrapText="1"/>
      <protection/>
    </xf>
    <xf numFmtId="172" fontId="4" fillId="0" borderId="3" xfId="455" applyNumberFormat="1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0" fontId="38" fillId="0" borderId="22" xfId="531" applyFont="1" applyFill="1" applyBorder="1" applyAlignment="1">
      <alignment horizontal="center" vertical="center" wrapText="1"/>
      <protection/>
    </xf>
    <xf numFmtId="3" fontId="38" fillId="0" borderId="3" xfId="531" applyNumberFormat="1" applyFont="1" applyFill="1" applyBorder="1" applyAlignment="1">
      <alignment horizontal="center" vertical="center"/>
      <protection/>
    </xf>
    <xf numFmtId="173" fontId="38" fillId="0" borderId="3" xfId="531" applyNumberFormat="1" applyFont="1" applyFill="1" applyBorder="1" applyAlignment="1">
      <alignment horizontal="center" vertical="center" wrapText="1"/>
      <protection/>
    </xf>
    <xf numFmtId="173" fontId="38" fillId="0" borderId="24" xfId="531" applyNumberFormat="1" applyFont="1" applyFill="1" applyBorder="1" applyAlignment="1">
      <alignment horizontal="center" vertical="center"/>
      <protection/>
    </xf>
    <xf numFmtId="0" fontId="46" fillId="0" borderId="22" xfId="530" applyFont="1" applyFill="1" applyBorder="1" applyAlignment="1">
      <alignment vertical="center" wrapText="1"/>
      <protection/>
    </xf>
    <xf numFmtId="173" fontId="45" fillId="0" borderId="3" xfId="531" applyNumberFormat="1" applyFont="1" applyFill="1" applyBorder="1" applyAlignment="1">
      <alignment horizontal="center" vertical="center" wrapText="1"/>
      <protection/>
    </xf>
    <xf numFmtId="173" fontId="45" fillId="0" borderId="24" xfId="531" applyNumberFormat="1" applyFont="1" applyFill="1" applyBorder="1" applyAlignment="1">
      <alignment horizontal="center" vertical="center"/>
      <protection/>
    </xf>
    <xf numFmtId="0" fontId="46" fillId="0" borderId="23" xfId="530" applyFont="1" applyFill="1" applyBorder="1" applyAlignment="1">
      <alignment vertical="center" wrapText="1"/>
      <protection/>
    </xf>
    <xf numFmtId="173" fontId="45" fillId="0" borderId="25" xfId="531" applyNumberFormat="1" applyFont="1" applyFill="1" applyBorder="1" applyAlignment="1">
      <alignment horizontal="center" vertical="center" wrapText="1"/>
      <protection/>
    </xf>
    <xf numFmtId="173" fontId="45" fillId="0" borderId="26" xfId="531" applyNumberFormat="1" applyFont="1" applyFill="1" applyBorder="1" applyAlignment="1">
      <alignment horizontal="center" vertical="center"/>
      <protection/>
    </xf>
    <xf numFmtId="3" fontId="5" fillId="0" borderId="3" xfId="531" applyNumberFormat="1" applyFont="1" applyFill="1" applyBorder="1" applyAlignment="1">
      <alignment horizontal="center" vertical="center"/>
      <protection/>
    </xf>
    <xf numFmtId="0" fontId="52" fillId="0" borderId="3" xfId="510" applyFont="1" applyFill="1" applyBorder="1" applyAlignment="1">
      <alignment horizontal="left" wrapText="1"/>
      <protection/>
    </xf>
    <xf numFmtId="0" fontId="52" fillId="0" borderId="3" xfId="510" applyFont="1" applyFill="1" applyBorder="1" applyAlignment="1">
      <alignment horizontal="center" wrapText="1"/>
      <protection/>
    </xf>
    <xf numFmtId="3" fontId="52" fillId="0" borderId="3" xfId="510" applyNumberFormat="1" applyFont="1" applyFill="1" applyBorder="1" applyAlignment="1">
      <alignment horizontal="center" wrapText="1"/>
      <protection/>
    </xf>
    <xf numFmtId="0" fontId="52" fillId="0" borderId="3" xfId="0" applyFont="1" applyFill="1" applyBorder="1" applyAlignment="1">
      <alignment horizontal="center"/>
    </xf>
    <xf numFmtId="0" fontId="52" fillId="0" borderId="3" xfId="510" applyFont="1" applyFill="1" applyBorder="1" applyAlignment="1">
      <alignment vertical="center" wrapText="1"/>
      <protection/>
    </xf>
    <xf numFmtId="3" fontId="5" fillId="0" borderId="3" xfId="455" applyNumberFormat="1" applyFont="1" applyFill="1" applyBorder="1" applyAlignment="1">
      <alignment horizontal="center" vertical="center" wrapText="1"/>
      <protection/>
    </xf>
    <xf numFmtId="0" fontId="52" fillId="0" borderId="3" xfId="0" applyFont="1" applyBorder="1" applyAlignment="1">
      <alignment horizontal="left" vertical="center" wrapText="1"/>
    </xf>
    <xf numFmtId="173" fontId="5" fillId="0" borderId="3" xfId="531" applyNumberFormat="1" applyFont="1" applyFill="1" applyBorder="1" applyAlignment="1">
      <alignment horizontal="center" vertical="center"/>
      <protection/>
    </xf>
    <xf numFmtId="0" fontId="54" fillId="0" borderId="3" xfId="510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wrapText="1"/>
      <protection/>
    </xf>
    <xf numFmtId="0" fontId="52" fillId="0" borderId="3" xfId="510" applyFont="1" applyFill="1" applyBorder="1" applyAlignment="1">
      <alignment horizontal="left" vertical="center" wrapText="1"/>
      <protection/>
    </xf>
    <xf numFmtId="3" fontId="52" fillId="0" borderId="0" xfId="510" applyNumberFormat="1" applyFont="1" applyFill="1">
      <alignment/>
      <protection/>
    </xf>
    <xf numFmtId="3" fontId="52" fillId="0" borderId="3" xfId="455" applyNumberFormat="1" applyFont="1" applyFill="1" applyBorder="1" applyAlignment="1">
      <alignment horizontal="center" vertical="center" wrapText="1"/>
      <protection/>
    </xf>
    <xf numFmtId="3" fontId="4" fillId="0" borderId="3" xfId="531" applyNumberFormat="1" applyFont="1" applyFill="1" applyBorder="1" applyAlignment="1">
      <alignment horizontal="center" vertical="center"/>
      <protection/>
    </xf>
    <xf numFmtId="1" fontId="4" fillId="0" borderId="3" xfId="531" applyNumberFormat="1" applyFont="1" applyFill="1" applyBorder="1" applyAlignment="1">
      <alignment horizontal="center" vertical="center"/>
      <protection/>
    </xf>
    <xf numFmtId="3" fontId="52" fillId="0" borderId="25" xfId="455" applyNumberFormat="1" applyFont="1" applyFill="1" applyBorder="1" applyAlignment="1">
      <alignment horizontal="center" vertical="center" wrapText="1"/>
      <protection/>
    </xf>
    <xf numFmtId="3" fontId="4" fillId="0" borderId="25" xfId="531" applyNumberFormat="1" applyFont="1" applyFill="1" applyBorder="1" applyAlignment="1">
      <alignment horizontal="center" vertical="center"/>
      <protection/>
    </xf>
    <xf numFmtId="1" fontId="4" fillId="0" borderId="25" xfId="531" applyNumberFormat="1" applyFont="1" applyFill="1" applyBorder="1" applyAlignment="1">
      <alignment horizontal="center" vertical="center"/>
      <protection/>
    </xf>
    <xf numFmtId="3" fontId="45" fillId="0" borderId="3" xfId="531" applyNumberFormat="1" applyFont="1" applyFill="1" applyBorder="1" applyAlignment="1">
      <alignment horizontal="center" vertical="center" wrapText="1"/>
      <protection/>
    </xf>
    <xf numFmtId="3" fontId="45" fillId="0" borderId="25" xfId="531" applyNumberFormat="1" applyFont="1" applyFill="1" applyBorder="1" applyAlignment="1">
      <alignment horizontal="center" vertical="center" wrapText="1"/>
      <protection/>
    </xf>
    <xf numFmtId="3" fontId="45" fillId="0" borderId="25" xfId="531" applyNumberFormat="1" applyFont="1" applyFill="1" applyBorder="1" applyAlignment="1">
      <alignment horizontal="center" vertical="center"/>
      <protection/>
    </xf>
    <xf numFmtId="0" fontId="52" fillId="0" borderId="3" xfId="510" applyFont="1" applyFill="1" applyBorder="1" applyAlignment="1">
      <alignment horizontal="center"/>
      <protection/>
    </xf>
    <xf numFmtId="0" fontId="46" fillId="0" borderId="3" xfId="510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/>
      <protection/>
    </xf>
    <xf numFmtId="2" fontId="52" fillId="0" borderId="3" xfId="510" applyNumberFormat="1" applyFont="1" applyFill="1" applyBorder="1" applyAlignment="1">
      <alignment horizontal="left" vertical="center" wrapText="1"/>
      <protection/>
    </xf>
    <xf numFmtId="0" fontId="1" fillId="0" borderId="0" xfId="510" applyFont="1" applyFill="1">
      <alignment/>
      <protection/>
    </xf>
    <xf numFmtId="0" fontId="52" fillId="0" borderId="0" xfId="510" applyFont="1" applyFill="1" applyAlignment="1">
      <alignment/>
      <protection/>
    </xf>
    <xf numFmtId="2" fontId="46" fillId="0" borderId="0" xfId="510" applyNumberFormat="1" applyFont="1" applyFill="1" applyAlignment="1">
      <alignment wrapText="1"/>
      <protection/>
    </xf>
    <xf numFmtId="0" fontId="54" fillId="0" borderId="0" xfId="510" applyFont="1" applyFill="1" applyAlignment="1">
      <alignment horizontal="center"/>
      <protection/>
    </xf>
    <xf numFmtId="0" fontId="54" fillId="0" borderId="0" xfId="510" applyFont="1" applyFill="1">
      <alignment/>
      <protection/>
    </xf>
    <xf numFmtId="1" fontId="52" fillId="0" borderId="3" xfId="0" applyNumberFormat="1" applyFont="1" applyFill="1" applyBorder="1" applyAlignment="1">
      <alignment horizontal="center" vertical="center"/>
    </xf>
    <xf numFmtId="1" fontId="52" fillId="0" borderId="3" xfId="0" applyNumberFormat="1" applyFont="1" applyFill="1" applyBorder="1" applyAlignment="1">
      <alignment horizontal="center"/>
    </xf>
    <xf numFmtId="1" fontId="52" fillId="0" borderId="3" xfId="0" applyNumberFormat="1" applyFont="1" applyFill="1" applyBorder="1" applyAlignment="1" quotePrefix="1">
      <alignment horizontal="center"/>
    </xf>
    <xf numFmtId="3" fontId="52" fillId="0" borderId="3" xfId="510" applyNumberFormat="1" applyFont="1" applyBorder="1" applyAlignment="1">
      <alignment horizontal="center" vertical="center"/>
      <protection/>
    </xf>
    <xf numFmtId="0" fontId="52" fillId="0" borderId="0" xfId="0" applyFont="1" applyFill="1" applyAlignment="1">
      <alignment/>
    </xf>
    <xf numFmtId="3" fontId="54" fillId="0" borderId="3" xfId="510" applyNumberFormat="1" applyFont="1" applyFill="1" applyBorder="1" applyAlignment="1">
      <alignment horizontal="center" vertical="center" wrapText="1"/>
      <protection/>
    </xf>
    <xf numFmtId="0" fontId="54" fillId="0" borderId="3" xfId="510" applyFont="1" applyFill="1" applyBorder="1" applyAlignment="1">
      <alignment vertical="center" wrapText="1"/>
      <protection/>
    </xf>
    <xf numFmtId="3" fontId="54" fillId="0" borderId="0" xfId="510" applyNumberFormat="1" applyFont="1" applyFill="1">
      <alignment/>
      <protection/>
    </xf>
    <xf numFmtId="181" fontId="52" fillId="0" borderId="3" xfId="455" applyNumberFormat="1" applyFont="1" applyFill="1" applyBorder="1" applyAlignment="1">
      <alignment horizontal="center" vertical="center"/>
      <protection/>
    </xf>
    <xf numFmtId="172" fontId="4" fillId="0" borderId="3" xfId="531" applyNumberFormat="1" applyFont="1" applyFill="1" applyBorder="1" applyAlignment="1">
      <alignment horizontal="center" vertical="center" wrapText="1"/>
      <protection/>
    </xf>
    <xf numFmtId="0" fontId="1" fillId="0" borderId="3" xfId="510" applyFont="1" applyBorder="1" applyAlignment="1">
      <alignment horizontal="center" vertical="center" wrapText="1"/>
      <protection/>
    </xf>
    <xf numFmtId="3" fontId="52" fillId="0" borderId="3" xfId="510" applyNumberFormat="1" applyFont="1" applyBorder="1" applyAlignment="1">
      <alignment horizontal="center"/>
      <protection/>
    </xf>
    <xf numFmtId="0" fontId="40" fillId="0" borderId="0" xfId="531" applyFont="1" applyFill="1" applyAlignment="1">
      <alignment horizontal="center"/>
      <protection/>
    </xf>
    <xf numFmtId="0" fontId="41" fillId="0" borderId="0" xfId="531" applyFont="1" applyFill="1" applyAlignment="1">
      <alignment horizontal="center"/>
      <protection/>
    </xf>
    <xf numFmtId="0" fontId="39" fillId="0" borderId="27" xfId="531" applyFont="1" applyFill="1" applyBorder="1" applyAlignment="1">
      <alignment horizontal="center"/>
      <protection/>
    </xf>
    <xf numFmtId="0" fontId="39" fillId="0" borderId="22" xfId="531" applyFont="1" applyFill="1" applyBorder="1" applyAlignment="1">
      <alignment horizontal="center"/>
      <protection/>
    </xf>
    <xf numFmtId="0" fontId="38" fillId="0" borderId="28" xfId="531" applyFont="1" applyFill="1" applyBorder="1" applyAlignment="1">
      <alignment horizontal="center" vertical="center"/>
      <protection/>
    </xf>
    <xf numFmtId="0" fontId="38" fillId="0" borderId="29" xfId="531" applyFont="1" applyFill="1" applyBorder="1" applyAlignment="1">
      <alignment horizontal="center" vertical="center"/>
      <protection/>
    </xf>
    <xf numFmtId="0" fontId="42" fillId="0" borderId="0" xfId="531" applyFont="1" applyFill="1" applyAlignment="1">
      <alignment horizontal="center"/>
      <protection/>
    </xf>
    <xf numFmtId="0" fontId="43" fillId="0" borderId="0" xfId="531" applyFont="1" applyFill="1" applyAlignment="1">
      <alignment horizontal="center"/>
      <protection/>
    </xf>
    <xf numFmtId="0" fontId="44" fillId="0" borderId="28" xfId="531" applyFont="1" applyFill="1" applyBorder="1" applyAlignment="1">
      <alignment horizontal="center" vertical="center"/>
      <protection/>
    </xf>
    <xf numFmtId="0" fontId="52" fillId="0" borderId="30" xfId="510" applyFont="1" applyFill="1" applyBorder="1" applyAlignment="1">
      <alignment horizontal="center" vertical="center"/>
      <protection/>
    </xf>
    <xf numFmtId="0" fontId="52" fillId="0" borderId="31" xfId="510" applyFont="1" applyFill="1" applyBorder="1" applyAlignment="1">
      <alignment horizontal="center" vertical="center"/>
      <protection/>
    </xf>
    <xf numFmtId="0" fontId="52" fillId="0" borderId="32" xfId="510" applyFont="1" applyFill="1" applyBorder="1" applyAlignment="1">
      <alignment horizontal="center" vertical="center"/>
      <protection/>
    </xf>
    <xf numFmtId="2" fontId="46" fillId="0" borderId="3" xfId="510" applyNumberFormat="1" applyFont="1" applyFill="1" applyBorder="1" applyAlignment="1">
      <alignment horizontal="center" vertical="center" wrapText="1"/>
      <protection/>
    </xf>
    <xf numFmtId="0" fontId="52" fillId="0" borderId="3" xfId="510" applyFont="1" applyBorder="1" applyAlignment="1">
      <alignment horizontal="center" vertical="center" wrapText="1"/>
      <protection/>
    </xf>
    <xf numFmtId="0" fontId="52" fillId="0" borderId="3" xfId="510" applyNumberFormat="1" applyFont="1" applyBorder="1" applyAlignment="1">
      <alignment horizontal="center" vertical="center" wrapText="1"/>
      <protection/>
    </xf>
    <xf numFmtId="0" fontId="53" fillId="0" borderId="0" xfId="510" applyFont="1" applyFill="1" applyAlignment="1">
      <alignment horizontal="center" vertical="center" wrapText="1"/>
      <protection/>
    </xf>
    <xf numFmtId="0" fontId="54" fillId="0" borderId="3" xfId="510" applyFont="1" applyFill="1" applyBorder="1" applyAlignment="1">
      <alignment horizontal="center" vertical="center" wrapText="1"/>
      <protection/>
    </xf>
    <xf numFmtId="0" fontId="54" fillId="0" borderId="0" xfId="510" applyFont="1" applyFill="1" applyAlignment="1">
      <alignment horizontal="center" vertical="center" wrapText="1"/>
      <protection/>
    </xf>
    <xf numFmtId="0" fontId="60" fillId="0" borderId="0" xfId="510" applyFont="1" applyFill="1" applyAlignment="1">
      <alignment horizontal="center" vertical="center" wrapText="1"/>
      <protection/>
    </xf>
    <xf numFmtId="2" fontId="52" fillId="0" borderId="3" xfId="510" applyNumberFormat="1" applyFont="1" applyFill="1" applyBorder="1" applyAlignment="1">
      <alignment horizontal="center" vertical="center" wrapText="1"/>
      <protection/>
    </xf>
    <xf numFmtId="0" fontId="52" fillId="0" borderId="3" xfId="510" applyFont="1" applyFill="1" applyBorder="1" applyAlignment="1">
      <alignment horizontal="center" vertical="center" wrapText="1"/>
      <protection/>
    </xf>
    <xf numFmtId="0" fontId="52" fillId="0" borderId="3" xfId="510" applyNumberFormat="1" applyFont="1" applyFill="1" applyBorder="1" applyAlignment="1">
      <alignment horizontal="center" vertical="center" wrapText="1"/>
      <protection/>
    </xf>
    <xf numFmtId="3" fontId="52" fillId="0" borderId="3" xfId="510" applyNumberFormat="1" applyFont="1" applyBorder="1" applyAlignment="1">
      <alignment horizontal="center" vertical="center" wrapText="1"/>
      <protection/>
    </xf>
    <xf numFmtId="0" fontId="55" fillId="0" borderId="0" xfId="510" applyFont="1" applyAlignment="1">
      <alignment horizontal="center" vertical="center" wrapText="1"/>
      <protection/>
    </xf>
    <xf numFmtId="0" fontId="38" fillId="0" borderId="0" xfId="531" applyFont="1" applyFill="1" applyAlignment="1">
      <alignment horizontal="center"/>
      <protection/>
    </xf>
    <xf numFmtId="0" fontId="48" fillId="0" borderId="0" xfId="531" applyFont="1" applyFill="1" applyAlignment="1">
      <alignment horizontal="center"/>
      <protection/>
    </xf>
    <xf numFmtId="0" fontId="39" fillId="0" borderId="3" xfId="531" applyFont="1" applyFill="1" applyBorder="1" applyAlignment="1">
      <alignment horizontal="center"/>
      <protection/>
    </xf>
    <xf numFmtId="0" fontId="38" fillId="0" borderId="3" xfId="531" applyFont="1" applyFill="1" applyBorder="1" applyAlignment="1">
      <alignment horizontal="center" vertical="center"/>
      <protection/>
    </xf>
    <xf numFmtId="0" fontId="38" fillId="0" borderId="3" xfId="531" applyFont="1" applyFill="1" applyBorder="1" applyAlignment="1">
      <alignment horizontal="center" vertical="center"/>
      <protection/>
    </xf>
    <xf numFmtId="0" fontId="57" fillId="0" borderId="0" xfId="531" applyFont="1" applyFill="1" applyBorder="1" applyAlignment="1">
      <alignment horizontal="center" vertical="center" wrapText="1"/>
      <protection/>
    </xf>
    <xf numFmtId="0" fontId="40" fillId="0" borderId="0" xfId="531" applyFont="1" applyFill="1" applyAlignment="1">
      <alignment horizontal="center" wrapText="1"/>
      <protection/>
    </xf>
    <xf numFmtId="2" fontId="45" fillId="0" borderId="3" xfId="531" applyNumberFormat="1" applyFont="1" applyFill="1" applyBorder="1" applyAlignment="1">
      <alignment horizontal="center" vertical="center" wrapText="1"/>
      <protection/>
    </xf>
    <xf numFmtId="0" fontId="45" fillId="0" borderId="3" xfId="531" applyFont="1" applyFill="1" applyBorder="1" applyAlignment="1">
      <alignment horizontal="center" vertical="center" wrapText="1"/>
      <protection/>
    </xf>
    <xf numFmtId="14" fontId="4" fillId="0" borderId="3" xfId="455" applyNumberFormat="1" applyFont="1" applyFill="1" applyBorder="1" applyAlignment="1">
      <alignment horizontal="center" vertical="center" wrapText="1"/>
      <protection/>
    </xf>
  </cellXfs>
  <cellStyles count="57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1_Стр-ра вакансій за зарплатою на КЗП 0618 для даних Найбіль по зарпл" xfId="317"/>
    <cellStyle name="Heading 2" xfId="318"/>
    <cellStyle name="Heading 2 2" xfId="319"/>
    <cellStyle name="Heading 2_Стр-ра вакансій за зарплатою на КЗП 0618 для даних Найбіль по зарпл" xfId="320"/>
    <cellStyle name="Heading 3" xfId="321"/>
    <cellStyle name="Heading 3 2" xfId="322"/>
    <cellStyle name="Heading 3_Стр-ра вакансій за зарплатою на КЗП 0618 для даних Найбіль по зарпл" xfId="323"/>
    <cellStyle name="Heading 4" xfId="324"/>
    <cellStyle name="Heading 4 2" xfId="325"/>
    <cellStyle name="Heading 4_Стр-ра вакансій за зарплатою на КЗП 0618 для даних Найбіль по зарпл" xfId="326"/>
    <cellStyle name="Input" xfId="327"/>
    <cellStyle name="Input 2" xfId="328"/>
    <cellStyle name="Input_П_1" xfId="329"/>
    <cellStyle name="Linked Cell" xfId="330"/>
    <cellStyle name="Linked Cell 2" xfId="331"/>
    <cellStyle name="Linked Cell_Стр-ра вакансій за зарплатою на КЗП 0618 для даних Найбіль по зарпл" xfId="332"/>
    <cellStyle name="Neutral" xfId="333"/>
    <cellStyle name="Neutral 2" xfId="334"/>
    <cellStyle name="Neutral_П_1" xfId="335"/>
    <cellStyle name="Normal 2" xfId="336"/>
    <cellStyle name="Normal_Sheet1" xfId="337"/>
    <cellStyle name="Note" xfId="338"/>
    <cellStyle name="Note 2" xfId="339"/>
    <cellStyle name="Note_П_1" xfId="340"/>
    <cellStyle name="Output" xfId="341"/>
    <cellStyle name="Output 2" xfId="342"/>
    <cellStyle name="Output_П_1" xfId="343"/>
    <cellStyle name="Title" xfId="344"/>
    <cellStyle name="Total" xfId="345"/>
    <cellStyle name="vDa" xfId="346"/>
    <cellStyle name="vDa 2" xfId="347"/>
    <cellStyle name="vHl" xfId="348"/>
    <cellStyle name="vHl 2" xfId="349"/>
    <cellStyle name="vN0" xfId="350"/>
    <cellStyle name="vN0 2" xfId="351"/>
    <cellStyle name="vN0 3" xfId="352"/>
    <cellStyle name="vSt" xfId="353"/>
    <cellStyle name="vSt 2" xfId="354"/>
    <cellStyle name="Warning Text" xfId="355"/>
    <cellStyle name="Акцент1" xfId="356"/>
    <cellStyle name="Акцент1 2" xfId="357"/>
    <cellStyle name="Акцент1 2 2" xfId="358"/>
    <cellStyle name="Акцент1 3" xfId="359"/>
    <cellStyle name="Акцент1 4" xfId="360"/>
    <cellStyle name="Акцент1 5" xfId="361"/>
    <cellStyle name="Акцент2" xfId="362"/>
    <cellStyle name="Акцент2 2" xfId="363"/>
    <cellStyle name="Акцент2 2 2" xfId="364"/>
    <cellStyle name="Акцент2 3" xfId="365"/>
    <cellStyle name="Акцент2 4" xfId="366"/>
    <cellStyle name="Акцент2 5" xfId="367"/>
    <cellStyle name="Акцент3" xfId="368"/>
    <cellStyle name="Акцент3 2" xfId="369"/>
    <cellStyle name="Акцент3 2 2" xfId="370"/>
    <cellStyle name="Акцент3 3" xfId="371"/>
    <cellStyle name="Акцент3 4" xfId="372"/>
    <cellStyle name="Акцент3 5" xfId="373"/>
    <cellStyle name="Акцент4" xfId="374"/>
    <cellStyle name="Акцент4 2" xfId="375"/>
    <cellStyle name="Акцент4 2 2" xfId="376"/>
    <cellStyle name="Акцент4 3" xfId="377"/>
    <cellStyle name="Акцент4 4" xfId="378"/>
    <cellStyle name="Акцент4 5" xfId="379"/>
    <cellStyle name="Акцент5" xfId="380"/>
    <cellStyle name="Акцент5 2" xfId="381"/>
    <cellStyle name="Акцент5 2 2" xfId="382"/>
    <cellStyle name="Акцент5 3" xfId="383"/>
    <cellStyle name="Акцент5 4" xfId="384"/>
    <cellStyle name="Акцент5 5" xfId="385"/>
    <cellStyle name="Акцент6" xfId="386"/>
    <cellStyle name="Акцент6 2" xfId="387"/>
    <cellStyle name="Акцент6 2 2" xfId="388"/>
    <cellStyle name="Акцент6 3" xfId="389"/>
    <cellStyle name="Акцент6 4" xfId="390"/>
    <cellStyle name="Акцент6 5" xfId="391"/>
    <cellStyle name="Акцентування1" xfId="392"/>
    <cellStyle name="Акцентування1 2" xfId="393"/>
    <cellStyle name="Акцентування2" xfId="394"/>
    <cellStyle name="Акцентування2 2" xfId="395"/>
    <cellStyle name="Акцентування3" xfId="396"/>
    <cellStyle name="Акцентування3 2" xfId="397"/>
    <cellStyle name="Акцентування4" xfId="398"/>
    <cellStyle name="Акцентування4 2" xfId="399"/>
    <cellStyle name="Акцентування5" xfId="400"/>
    <cellStyle name="Акцентування5 2" xfId="401"/>
    <cellStyle name="Акцентування6" xfId="402"/>
    <cellStyle name="Акцентування6 2" xfId="403"/>
    <cellStyle name="Ввід" xfId="404"/>
    <cellStyle name="Ввід 2" xfId="405"/>
    <cellStyle name="Ввід_Стр-ра вакансій за зарплатою на КЗП 0618 для даних Найбіль по зарпл" xfId="406"/>
    <cellStyle name="Ввод " xfId="407"/>
    <cellStyle name="Ввод  2" xfId="408"/>
    <cellStyle name="Ввод  2 2" xfId="409"/>
    <cellStyle name="Ввод  3" xfId="410"/>
    <cellStyle name="Ввод  4" xfId="411"/>
    <cellStyle name="Ввод  5" xfId="412"/>
    <cellStyle name="Percent" xfId="413"/>
    <cellStyle name="Вывод" xfId="414"/>
    <cellStyle name="Вывод 2" xfId="415"/>
    <cellStyle name="Вывод 2 2" xfId="416"/>
    <cellStyle name="Вывод 3" xfId="417"/>
    <cellStyle name="Вывод 4" xfId="418"/>
    <cellStyle name="Вывод 5" xfId="419"/>
    <cellStyle name="Вычисление" xfId="420"/>
    <cellStyle name="Вычисление 2" xfId="421"/>
    <cellStyle name="Вычисление 2 2" xfId="422"/>
    <cellStyle name="Вычисление 3" xfId="423"/>
    <cellStyle name="Вычисление 4" xfId="424"/>
    <cellStyle name="Вычисление 5" xfId="425"/>
    <cellStyle name="Гиперссылка 2" xfId="426"/>
    <cellStyle name="Гиперссылка 3" xfId="427"/>
    <cellStyle name="Currency" xfId="428"/>
    <cellStyle name="Currency [0]" xfId="429"/>
    <cellStyle name="Грошовий 2" xfId="430"/>
    <cellStyle name="Добре" xfId="431"/>
    <cellStyle name="Добре 2" xfId="432"/>
    <cellStyle name="Заголовок 1" xfId="433"/>
    <cellStyle name="Заголовок 1 2" xfId="434"/>
    <cellStyle name="Заголовок 1 3" xfId="435"/>
    <cellStyle name="Заголовок 1 4" xfId="436"/>
    <cellStyle name="Заголовок 1 5" xfId="437"/>
    <cellStyle name="Заголовок 2" xfId="438"/>
    <cellStyle name="Заголовок 2 2" xfId="439"/>
    <cellStyle name="Заголовок 2 3" xfId="440"/>
    <cellStyle name="Заголовок 2 4" xfId="441"/>
    <cellStyle name="Заголовок 2 5" xfId="442"/>
    <cellStyle name="Заголовок 3" xfId="443"/>
    <cellStyle name="Заголовок 3 2" xfId="444"/>
    <cellStyle name="Заголовок 3 3" xfId="445"/>
    <cellStyle name="Заголовок 3 4" xfId="446"/>
    <cellStyle name="Заголовок 3 5" xfId="447"/>
    <cellStyle name="Заголовок 4" xfId="448"/>
    <cellStyle name="Заголовок 4 2" xfId="449"/>
    <cellStyle name="Заголовок 4 3" xfId="450"/>
    <cellStyle name="Заголовок 4 4" xfId="451"/>
    <cellStyle name="Заголовок 4 5" xfId="452"/>
    <cellStyle name="Звичайний 2" xfId="453"/>
    <cellStyle name="Звичайний 2 2" xfId="454"/>
    <cellStyle name="Звичайний 2 3" xfId="455"/>
    <cellStyle name="Звичайний 2_8.Блок_3 (1 ч)" xfId="456"/>
    <cellStyle name="Звичайний 3" xfId="457"/>
    <cellStyle name="Звичайний 3 2" xfId="458"/>
    <cellStyle name="Звичайний 3 2 2" xfId="459"/>
    <cellStyle name="Звичайний 4" xfId="460"/>
    <cellStyle name="Звичайний 4 2" xfId="461"/>
    <cellStyle name="Звичайний 5" xfId="462"/>
    <cellStyle name="Звичайний 5 2" xfId="463"/>
    <cellStyle name="Звичайний 5 3" xfId="464"/>
    <cellStyle name="Звичайний 6" xfId="465"/>
    <cellStyle name="Звичайний 7" xfId="466"/>
    <cellStyle name="Звичайний 8" xfId="467"/>
    <cellStyle name="Зв'язана клітинка" xfId="468"/>
    <cellStyle name="Зв'язана клітинка 2" xfId="469"/>
    <cellStyle name="Зв'язана клітинка_Стр-ра вакансій за зарплатою на КЗП 0618 для даних Найбіль по зарпл" xfId="470"/>
    <cellStyle name="Итог" xfId="471"/>
    <cellStyle name="Итог 2" xfId="472"/>
    <cellStyle name="Итог 3" xfId="473"/>
    <cellStyle name="Итог 4" xfId="474"/>
    <cellStyle name="Итог 5" xfId="475"/>
    <cellStyle name="Контрольна клітинка" xfId="476"/>
    <cellStyle name="Контрольна клітинка 2" xfId="477"/>
    <cellStyle name="Контрольна клітинка_Стр-ра вакансій за зарплатою на КЗП 0618 для даних Найбіль по зарпл" xfId="478"/>
    <cellStyle name="Контрольная ячейка" xfId="479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Назва" xfId="485"/>
    <cellStyle name="Назва 2" xfId="486"/>
    <cellStyle name="Название" xfId="487"/>
    <cellStyle name="Название 2" xfId="488"/>
    <cellStyle name="Название 3" xfId="489"/>
    <cellStyle name="Название 4" xfId="490"/>
    <cellStyle name="Название 5" xfId="491"/>
    <cellStyle name="Нейтральный" xfId="492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Обчислення" xfId="498"/>
    <cellStyle name="Обчислення 2" xfId="499"/>
    <cellStyle name="Обчислення_П_1" xfId="50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2" xfId="510"/>
    <cellStyle name="Обычный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519"/>
    <cellStyle name="Обычный 4 2" xfId="520"/>
    <cellStyle name="Обычный 5" xfId="521"/>
    <cellStyle name="Обычный 5 2" xfId="522"/>
    <cellStyle name="Обычный 5 3" xfId="523"/>
    <cellStyle name="Обычный 6" xfId="524"/>
    <cellStyle name="Обычный 6 2" xfId="525"/>
    <cellStyle name="Обычный 6 3" xfId="526"/>
    <cellStyle name="Обычный 7" xfId="527"/>
    <cellStyle name="Обычный 8" xfId="528"/>
    <cellStyle name="Обычный 9" xfId="529"/>
    <cellStyle name="Обычный_09_Професійний склад" xfId="530"/>
    <cellStyle name="Обычный_Форма7Н" xfId="531"/>
    <cellStyle name="Підсумок" xfId="532"/>
    <cellStyle name="Підсумок 2" xfId="533"/>
    <cellStyle name="Підсумок_П_1" xfId="534"/>
    <cellStyle name="Плохой" xfId="535"/>
    <cellStyle name="Плохой 2" xfId="536"/>
    <cellStyle name="Плохой 2 2" xfId="537"/>
    <cellStyle name="Плохой 3" xfId="538"/>
    <cellStyle name="Плохой 4" xfId="539"/>
    <cellStyle name="Плохой 5" xfId="540"/>
    <cellStyle name="Поганий" xfId="541"/>
    <cellStyle name="Поганий 2" xfId="542"/>
    <cellStyle name="Пояснение" xfId="543"/>
    <cellStyle name="Пояснение 2" xfId="544"/>
    <cellStyle name="Пояснение 3" xfId="545"/>
    <cellStyle name="Пояснение 4" xfId="546"/>
    <cellStyle name="Пояснение 5" xfId="547"/>
    <cellStyle name="Примечание" xfId="548"/>
    <cellStyle name="Примечание 2" xfId="549"/>
    <cellStyle name="Примечание 2 2" xfId="550"/>
    <cellStyle name="Примечание 3" xfId="551"/>
    <cellStyle name="Примечание 4" xfId="552"/>
    <cellStyle name="Примечание 5" xfId="553"/>
    <cellStyle name="Примітка" xfId="554"/>
    <cellStyle name="Примітка 2" xfId="555"/>
    <cellStyle name="Примітка_П_1" xfId="556"/>
    <cellStyle name="Результат" xfId="557"/>
    <cellStyle name="Связанная ячейка" xfId="558"/>
    <cellStyle name="Связанная ячейка 2" xfId="559"/>
    <cellStyle name="Связанная ячейка 3" xfId="560"/>
    <cellStyle name="Связанная ячейка 4" xfId="561"/>
    <cellStyle name="Связанная ячейка 5" xfId="562"/>
    <cellStyle name="Середній" xfId="563"/>
    <cellStyle name="Середній 2" xfId="564"/>
    <cellStyle name="Стиль 1" xfId="565"/>
    <cellStyle name="Стиль 1 2" xfId="566"/>
    <cellStyle name="Текст попередження" xfId="567"/>
    <cellStyle name="Текст попередження 2" xfId="568"/>
    <cellStyle name="Текст пояснення" xfId="569"/>
    <cellStyle name="Текст пояснення 2" xfId="570"/>
    <cellStyle name="Текст предупреждения" xfId="571"/>
    <cellStyle name="Текст предупреждения 2" xfId="572"/>
    <cellStyle name="Текст предупреждения 3" xfId="573"/>
    <cellStyle name="Текст предупреждения 4" xfId="574"/>
    <cellStyle name="Текст предупреждения 5" xfId="575"/>
    <cellStyle name="Тысячи [0]_Анализ" xfId="576"/>
    <cellStyle name="Тысячи_Анализ" xfId="577"/>
    <cellStyle name="ФинᎰнсовый_Лист1 (3)_1" xfId="578"/>
    <cellStyle name="Comma" xfId="579"/>
    <cellStyle name="Comma [0]" xfId="580"/>
    <cellStyle name="Хороший" xfId="581"/>
    <cellStyle name="Хороший 2" xfId="582"/>
    <cellStyle name="Хороший 2 2" xfId="583"/>
    <cellStyle name="Хороший 3" xfId="58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66" zoomScaleNormal="51" zoomScaleSheetLayoutView="66" zoomScalePageLayoutView="0" workbookViewId="0" topLeftCell="A1">
      <selection activeCell="F8" sqref="F8"/>
    </sheetView>
  </sheetViews>
  <sheetFormatPr defaultColWidth="8.8515625" defaultRowHeight="15"/>
  <cols>
    <col min="1" max="1" width="37.140625" style="5" customWidth="1"/>
    <col min="2" max="3" width="11.140625" style="5" customWidth="1"/>
    <col min="4" max="4" width="14.28125" style="5" customWidth="1"/>
    <col min="5" max="6" width="11.28125" style="5" customWidth="1"/>
    <col min="7" max="7" width="14.421875" style="5" customWidth="1"/>
    <col min="8" max="16384" width="8.8515625" style="5" customWidth="1"/>
  </cols>
  <sheetData>
    <row r="1" spans="1:7" s="1" customFormat="1" ht="19.5">
      <c r="A1" s="124" t="s">
        <v>117</v>
      </c>
      <c r="B1" s="124"/>
      <c r="C1" s="124"/>
      <c r="D1" s="124"/>
      <c r="E1" s="124"/>
      <c r="F1" s="124"/>
      <c r="G1" s="124"/>
    </row>
    <row r="2" spans="1:7" s="1" customFormat="1" ht="19.5" customHeight="1">
      <c r="A2" s="125" t="s">
        <v>7</v>
      </c>
      <c r="B2" s="125"/>
      <c r="C2" s="125"/>
      <c r="D2" s="125"/>
      <c r="E2" s="125"/>
      <c r="F2" s="125"/>
      <c r="G2" s="125"/>
    </row>
    <row r="3" spans="1:7" s="23" customFormat="1" ht="20.25" customHeight="1" thickBot="1">
      <c r="A3" s="19"/>
      <c r="B3" s="19"/>
      <c r="C3" s="19"/>
      <c r="D3" s="19"/>
      <c r="E3" s="19"/>
      <c r="F3" s="19"/>
      <c r="G3" s="19"/>
    </row>
    <row r="4" spans="1:7" s="23" customFormat="1" ht="39" customHeight="1">
      <c r="A4" s="126"/>
      <c r="B4" s="128" t="s">
        <v>229</v>
      </c>
      <c r="C4" s="128"/>
      <c r="D4" s="128"/>
      <c r="E4" s="128" t="s">
        <v>266</v>
      </c>
      <c r="F4" s="128"/>
      <c r="G4" s="129"/>
    </row>
    <row r="5" spans="1:7" s="23" customFormat="1" ht="50.25" customHeight="1">
      <c r="A5" s="127"/>
      <c r="B5" s="30" t="s">
        <v>30</v>
      </c>
      <c r="C5" s="30" t="s">
        <v>118</v>
      </c>
      <c r="D5" s="15" t="s">
        <v>31</v>
      </c>
      <c r="E5" s="30" t="s">
        <v>30</v>
      </c>
      <c r="F5" s="30" t="s">
        <v>118</v>
      </c>
      <c r="G5" s="14" t="s">
        <v>31</v>
      </c>
    </row>
    <row r="6" spans="1:7" s="8" customFormat="1" ht="34.5" customHeight="1">
      <c r="A6" s="10" t="s">
        <v>32</v>
      </c>
      <c r="B6" s="81">
        <f>SUM(B7:B25)</f>
        <v>71259</v>
      </c>
      <c r="C6" s="81">
        <f>SUM(C7:C25)</f>
        <v>75049</v>
      </c>
      <c r="D6" s="7">
        <f>ROUND(C6/B6*100,1)</f>
        <v>105.3</v>
      </c>
      <c r="E6" s="81">
        <f>SUM(E7:E25)</f>
        <v>5739</v>
      </c>
      <c r="F6" s="81">
        <f>SUM(F7:F25)</f>
        <v>6239</v>
      </c>
      <c r="G6" s="48">
        <f>ROUND(F6/E6*100,1)</f>
        <v>108.7</v>
      </c>
    </row>
    <row r="7" spans="1:7" ht="57" customHeight="1">
      <c r="A7" s="11" t="s">
        <v>9</v>
      </c>
      <c r="B7" s="94">
        <v>2835</v>
      </c>
      <c r="C7" s="95">
        <v>2853</v>
      </c>
      <c r="D7" s="62">
        <f aca="true" t="shared" si="0" ref="D7:D25">ROUND(C7/B7*100,1)</f>
        <v>100.6</v>
      </c>
      <c r="E7" s="94">
        <v>49</v>
      </c>
      <c r="F7" s="96">
        <v>102</v>
      </c>
      <c r="G7" s="65">
        <f aca="true" t="shared" si="1" ref="G7:G25">ROUND(F7/E7*100,1)</f>
        <v>208.2</v>
      </c>
    </row>
    <row r="8" spans="1:7" ht="43.5" customHeight="1">
      <c r="A8" s="11" t="s">
        <v>10</v>
      </c>
      <c r="B8" s="94">
        <v>854</v>
      </c>
      <c r="C8" s="95">
        <v>1133</v>
      </c>
      <c r="D8" s="62">
        <f t="shared" si="0"/>
        <v>132.7</v>
      </c>
      <c r="E8" s="94">
        <v>24</v>
      </c>
      <c r="F8" s="96">
        <v>76</v>
      </c>
      <c r="G8" s="65">
        <f t="shared" si="1"/>
        <v>316.7</v>
      </c>
    </row>
    <row r="9" spans="1:7" s="9" customFormat="1" ht="25.5" customHeight="1">
      <c r="A9" s="11" t="s">
        <v>11</v>
      </c>
      <c r="B9" s="94">
        <v>19649</v>
      </c>
      <c r="C9" s="95">
        <v>19666</v>
      </c>
      <c r="D9" s="62">
        <f t="shared" si="0"/>
        <v>100.1</v>
      </c>
      <c r="E9" s="94">
        <v>1774</v>
      </c>
      <c r="F9" s="96">
        <v>1488</v>
      </c>
      <c r="G9" s="65">
        <f t="shared" si="1"/>
        <v>83.9</v>
      </c>
    </row>
    <row r="10" spans="1:7" ht="41.25" customHeight="1">
      <c r="A10" s="11" t="s">
        <v>12</v>
      </c>
      <c r="B10" s="94">
        <v>1471</v>
      </c>
      <c r="C10" s="95">
        <v>1720</v>
      </c>
      <c r="D10" s="62">
        <f t="shared" si="0"/>
        <v>116.9</v>
      </c>
      <c r="E10" s="94">
        <v>195</v>
      </c>
      <c r="F10" s="96">
        <v>431</v>
      </c>
      <c r="G10" s="65">
        <f t="shared" si="1"/>
        <v>221</v>
      </c>
    </row>
    <row r="11" spans="1:7" ht="37.5" customHeight="1">
      <c r="A11" s="11" t="s">
        <v>13</v>
      </c>
      <c r="B11" s="94">
        <v>819</v>
      </c>
      <c r="C11" s="95">
        <v>1144</v>
      </c>
      <c r="D11" s="62">
        <f t="shared" si="0"/>
        <v>139.7</v>
      </c>
      <c r="E11" s="94">
        <v>173</v>
      </c>
      <c r="F11" s="96">
        <v>147</v>
      </c>
      <c r="G11" s="65">
        <f t="shared" si="1"/>
        <v>85</v>
      </c>
    </row>
    <row r="12" spans="1:7" ht="25.5" customHeight="1">
      <c r="A12" s="11" t="s">
        <v>14</v>
      </c>
      <c r="B12" s="94">
        <v>2749</v>
      </c>
      <c r="C12" s="95">
        <v>3225</v>
      </c>
      <c r="D12" s="62">
        <f t="shared" si="0"/>
        <v>117.3</v>
      </c>
      <c r="E12" s="94">
        <v>227</v>
      </c>
      <c r="F12" s="96">
        <v>173</v>
      </c>
      <c r="G12" s="65">
        <f t="shared" si="1"/>
        <v>76.2</v>
      </c>
    </row>
    <row r="13" spans="1:7" ht="54" customHeight="1">
      <c r="A13" s="11" t="s">
        <v>15</v>
      </c>
      <c r="B13" s="94">
        <v>14890</v>
      </c>
      <c r="C13" s="95">
        <v>14073</v>
      </c>
      <c r="D13" s="62">
        <f t="shared" si="0"/>
        <v>94.5</v>
      </c>
      <c r="E13" s="94">
        <v>836</v>
      </c>
      <c r="F13" s="96">
        <v>771</v>
      </c>
      <c r="G13" s="65">
        <f t="shared" si="1"/>
        <v>92.2</v>
      </c>
    </row>
    <row r="14" spans="1:7" ht="35.25" customHeight="1">
      <c r="A14" s="11" t="s">
        <v>16</v>
      </c>
      <c r="B14" s="94">
        <v>5034</v>
      </c>
      <c r="C14" s="95">
        <v>5670</v>
      </c>
      <c r="D14" s="62">
        <f t="shared" si="0"/>
        <v>112.6</v>
      </c>
      <c r="E14" s="94">
        <v>845</v>
      </c>
      <c r="F14" s="96">
        <v>1023</v>
      </c>
      <c r="G14" s="65">
        <f t="shared" si="1"/>
        <v>121.1</v>
      </c>
    </row>
    <row r="15" spans="1:7" ht="40.5" customHeight="1">
      <c r="A15" s="11" t="s">
        <v>17</v>
      </c>
      <c r="B15" s="94">
        <v>3305</v>
      </c>
      <c r="C15" s="95">
        <v>3803</v>
      </c>
      <c r="D15" s="62">
        <f t="shared" si="0"/>
        <v>115.1</v>
      </c>
      <c r="E15" s="94">
        <v>163</v>
      </c>
      <c r="F15" s="96">
        <v>208</v>
      </c>
      <c r="G15" s="65">
        <f t="shared" si="1"/>
        <v>127.6</v>
      </c>
    </row>
    <row r="16" spans="1:7" ht="24" customHeight="1">
      <c r="A16" s="11" t="s">
        <v>18</v>
      </c>
      <c r="B16" s="94">
        <v>450</v>
      </c>
      <c r="C16" s="95">
        <v>503</v>
      </c>
      <c r="D16" s="62">
        <f t="shared" si="0"/>
        <v>111.8</v>
      </c>
      <c r="E16" s="94">
        <v>22</v>
      </c>
      <c r="F16" s="96">
        <v>51</v>
      </c>
      <c r="G16" s="65">
        <f t="shared" si="1"/>
        <v>231.8</v>
      </c>
    </row>
    <row r="17" spans="1:7" ht="24" customHeight="1">
      <c r="A17" s="11" t="s">
        <v>19</v>
      </c>
      <c r="B17" s="94">
        <v>201</v>
      </c>
      <c r="C17" s="95">
        <v>353</v>
      </c>
      <c r="D17" s="62">
        <f t="shared" si="0"/>
        <v>175.6</v>
      </c>
      <c r="E17" s="94">
        <v>14</v>
      </c>
      <c r="F17" s="96">
        <v>12</v>
      </c>
      <c r="G17" s="65">
        <f t="shared" si="1"/>
        <v>85.7</v>
      </c>
    </row>
    <row r="18" spans="1:7" ht="24" customHeight="1">
      <c r="A18" s="11" t="s">
        <v>20</v>
      </c>
      <c r="B18" s="94">
        <v>793</v>
      </c>
      <c r="C18" s="95">
        <v>863</v>
      </c>
      <c r="D18" s="62">
        <f t="shared" si="0"/>
        <v>108.8</v>
      </c>
      <c r="E18" s="94">
        <v>58</v>
      </c>
      <c r="F18" s="96">
        <v>40</v>
      </c>
      <c r="G18" s="65">
        <f t="shared" si="1"/>
        <v>69</v>
      </c>
    </row>
    <row r="19" spans="1:7" ht="38.25" customHeight="1">
      <c r="A19" s="11" t="s">
        <v>21</v>
      </c>
      <c r="B19" s="94">
        <v>1408</v>
      </c>
      <c r="C19" s="95">
        <v>1278</v>
      </c>
      <c r="D19" s="62">
        <f t="shared" si="0"/>
        <v>90.8</v>
      </c>
      <c r="E19" s="94">
        <v>91</v>
      </c>
      <c r="F19" s="96">
        <v>139</v>
      </c>
      <c r="G19" s="65">
        <f t="shared" si="1"/>
        <v>152.7</v>
      </c>
    </row>
    <row r="20" spans="1:7" ht="41.25" customHeight="1">
      <c r="A20" s="11" t="s">
        <v>22</v>
      </c>
      <c r="B20" s="94">
        <v>2138</v>
      </c>
      <c r="C20" s="95">
        <v>2399</v>
      </c>
      <c r="D20" s="62">
        <f t="shared" si="0"/>
        <v>112.2</v>
      </c>
      <c r="E20" s="94">
        <v>288</v>
      </c>
      <c r="F20" s="96">
        <v>246</v>
      </c>
      <c r="G20" s="65">
        <f t="shared" si="1"/>
        <v>85.4</v>
      </c>
    </row>
    <row r="21" spans="1:7" ht="42.75" customHeight="1">
      <c r="A21" s="11" t="s">
        <v>23</v>
      </c>
      <c r="B21" s="94">
        <v>4629</v>
      </c>
      <c r="C21" s="95">
        <v>4232</v>
      </c>
      <c r="D21" s="62">
        <f t="shared" si="0"/>
        <v>91.4</v>
      </c>
      <c r="E21" s="94">
        <v>361</v>
      </c>
      <c r="F21" s="96">
        <v>631</v>
      </c>
      <c r="G21" s="65">
        <f t="shared" si="1"/>
        <v>174.8</v>
      </c>
    </row>
    <row r="22" spans="1:7" ht="24" customHeight="1">
      <c r="A22" s="11" t="s">
        <v>24</v>
      </c>
      <c r="B22" s="94">
        <v>5175</v>
      </c>
      <c r="C22" s="95">
        <v>7050</v>
      </c>
      <c r="D22" s="62">
        <f t="shared" si="0"/>
        <v>136.2</v>
      </c>
      <c r="E22" s="94">
        <v>204</v>
      </c>
      <c r="F22" s="96">
        <v>192</v>
      </c>
      <c r="G22" s="65">
        <f t="shared" si="1"/>
        <v>94.1</v>
      </c>
    </row>
    <row r="23" spans="1:7" ht="42.75" customHeight="1">
      <c r="A23" s="11" t="s">
        <v>25</v>
      </c>
      <c r="B23" s="94">
        <v>3603</v>
      </c>
      <c r="C23" s="95">
        <v>3659</v>
      </c>
      <c r="D23" s="62">
        <f t="shared" si="0"/>
        <v>101.6</v>
      </c>
      <c r="E23" s="94">
        <v>346</v>
      </c>
      <c r="F23" s="96">
        <v>357</v>
      </c>
      <c r="G23" s="65">
        <f t="shared" si="1"/>
        <v>103.2</v>
      </c>
    </row>
    <row r="24" spans="1:7" ht="36.75" customHeight="1">
      <c r="A24" s="11" t="s">
        <v>26</v>
      </c>
      <c r="B24" s="94">
        <v>590</v>
      </c>
      <c r="C24" s="95">
        <v>681</v>
      </c>
      <c r="D24" s="62">
        <f t="shared" si="0"/>
        <v>115.4</v>
      </c>
      <c r="E24" s="94">
        <v>32</v>
      </c>
      <c r="F24" s="96">
        <v>51</v>
      </c>
      <c r="G24" s="65">
        <f t="shared" si="1"/>
        <v>159.4</v>
      </c>
    </row>
    <row r="25" spans="1:7" ht="27.75" customHeight="1" thickBot="1">
      <c r="A25" s="12" t="s">
        <v>27</v>
      </c>
      <c r="B25" s="97">
        <v>666</v>
      </c>
      <c r="C25" s="98">
        <v>744</v>
      </c>
      <c r="D25" s="64">
        <f t="shared" si="0"/>
        <v>111.7</v>
      </c>
      <c r="E25" s="97">
        <v>37</v>
      </c>
      <c r="F25" s="99">
        <v>101</v>
      </c>
      <c r="G25" s="66">
        <f t="shared" si="1"/>
        <v>273</v>
      </c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46" zoomScaleNormal="58" zoomScaleSheetLayoutView="46" zoomScalePageLayoutView="0" workbookViewId="0" topLeftCell="A1">
      <selection activeCell="A3" sqref="A3:A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421875" style="5" customWidth="1"/>
    <col min="5" max="16384" width="8.8515625" style="5" customWidth="1"/>
  </cols>
  <sheetData>
    <row r="1" spans="1:4" s="1" customFormat="1" ht="49.5" customHeight="1">
      <c r="A1" s="154" t="s">
        <v>270</v>
      </c>
      <c r="B1" s="154"/>
      <c r="C1" s="154"/>
      <c r="D1" s="154"/>
    </row>
    <row r="2" spans="1:4" s="1" customFormat="1" ht="12.75" customHeight="1">
      <c r="A2" s="18"/>
      <c r="B2" s="18"/>
      <c r="C2" s="18"/>
      <c r="D2" s="18"/>
    </row>
    <row r="3" spans="1:4" s="23" customFormat="1" ht="52.5" customHeight="1">
      <c r="A3" s="150"/>
      <c r="B3" s="156" t="s">
        <v>127</v>
      </c>
      <c r="C3" s="156" t="s">
        <v>128</v>
      </c>
      <c r="D3" s="156" t="s">
        <v>129</v>
      </c>
    </row>
    <row r="4" spans="1:4" s="23" customFormat="1" ht="44.25" customHeight="1">
      <c r="A4" s="150"/>
      <c r="B4" s="156"/>
      <c r="C4" s="156"/>
      <c r="D4" s="156"/>
    </row>
    <row r="5" spans="1:4" s="4" customFormat="1" ht="34.5" customHeight="1">
      <c r="A5" s="25" t="s">
        <v>32</v>
      </c>
      <c r="B5" s="13">
        <f>SUM(B6:B14)</f>
        <v>6239</v>
      </c>
      <c r="C5" s="13">
        <f>SUM(C6:C14)</f>
        <v>13410</v>
      </c>
      <c r="D5" s="13">
        <f>C5/B5</f>
        <v>2.1493829139285143</v>
      </c>
    </row>
    <row r="6" spans="1:4" ht="51" customHeight="1">
      <c r="A6" s="27" t="s">
        <v>34</v>
      </c>
      <c r="B6" s="61">
        <f>2!F7</f>
        <v>213</v>
      </c>
      <c r="C6" s="61">
        <f>8!F7</f>
        <v>2686</v>
      </c>
      <c r="D6" s="28">
        <f aca="true" t="shared" si="0" ref="D6:D14">C6/B6</f>
        <v>12.610328638497652</v>
      </c>
    </row>
    <row r="7" spans="1:4" ht="35.25" customHeight="1">
      <c r="A7" s="27" t="s">
        <v>2</v>
      </c>
      <c r="B7" s="61">
        <f>2!F8</f>
        <v>445</v>
      </c>
      <c r="C7" s="61">
        <f>8!F8</f>
        <v>1930</v>
      </c>
      <c r="D7" s="28">
        <f t="shared" si="0"/>
        <v>4.337078651685394</v>
      </c>
    </row>
    <row r="8" spans="1:4" s="9" customFormat="1" ht="25.5" customHeight="1">
      <c r="A8" s="27" t="s">
        <v>1</v>
      </c>
      <c r="B8" s="61">
        <f>2!F9</f>
        <v>357</v>
      </c>
      <c r="C8" s="61">
        <f>8!F9</f>
        <v>1767</v>
      </c>
      <c r="D8" s="28">
        <f t="shared" si="0"/>
        <v>4.949579831932773</v>
      </c>
    </row>
    <row r="9" spans="1:4" ht="36.75" customHeight="1">
      <c r="A9" s="27" t="s">
        <v>0</v>
      </c>
      <c r="B9" s="61">
        <f>2!F10</f>
        <v>156</v>
      </c>
      <c r="C9" s="61">
        <f>8!F10</f>
        <v>853</v>
      </c>
      <c r="D9" s="28">
        <f t="shared" si="0"/>
        <v>5.467948717948718</v>
      </c>
    </row>
    <row r="10" spans="1:4" ht="28.5" customHeight="1">
      <c r="A10" s="27" t="s">
        <v>4</v>
      </c>
      <c r="B10" s="61">
        <f>2!F11</f>
        <v>1226</v>
      </c>
      <c r="C10" s="61">
        <f>8!F11</f>
        <v>1862</v>
      </c>
      <c r="D10" s="28">
        <f t="shared" si="0"/>
        <v>1.5187601957585644</v>
      </c>
    </row>
    <row r="11" spans="1:4" ht="59.25" customHeight="1">
      <c r="A11" s="27" t="s">
        <v>29</v>
      </c>
      <c r="B11" s="61">
        <f>2!F12</f>
        <v>34</v>
      </c>
      <c r="C11" s="61">
        <f>8!F12</f>
        <v>342</v>
      </c>
      <c r="D11" s="28">
        <f t="shared" si="0"/>
        <v>10.058823529411764</v>
      </c>
    </row>
    <row r="12" spans="1:4" ht="33.75" customHeight="1">
      <c r="A12" s="27" t="s">
        <v>5</v>
      </c>
      <c r="B12" s="61">
        <f>2!F13</f>
        <v>1951</v>
      </c>
      <c r="C12" s="61">
        <f>8!F13</f>
        <v>1440</v>
      </c>
      <c r="D12" s="47">
        <f t="shared" si="0"/>
        <v>0.7380830343413634</v>
      </c>
    </row>
    <row r="13" spans="1:4" ht="75" customHeight="1">
      <c r="A13" s="27" t="s">
        <v>6</v>
      </c>
      <c r="B13" s="61">
        <f>2!F14</f>
        <v>1317</v>
      </c>
      <c r="C13" s="61">
        <f>8!F14</f>
        <v>1601</v>
      </c>
      <c r="D13" s="28">
        <f t="shared" si="0"/>
        <v>1.2156416097190585</v>
      </c>
    </row>
    <row r="14" spans="1:4" ht="40.5" customHeight="1">
      <c r="A14" s="27" t="s">
        <v>35</v>
      </c>
      <c r="B14" s="61">
        <f>2!F15</f>
        <v>540</v>
      </c>
      <c r="C14" s="61">
        <f>8!F15</f>
        <v>929</v>
      </c>
      <c r="D14" s="28">
        <f t="shared" si="0"/>
        <v>1.7203703703703703</v>
      </c>
    </row>
    <row r="15" spans="1:3" ht="12.75">
      <c r="A15" s="6"/>
      <c r="B15" s="6"/>
      <c r="C15" s="6"/>
    </row>
    <row r="16" spans="1:3" ht="12.75">
      <c r="A16" s="6"/>
      <c r="B16" s="6"/>
      <c r="C16" s="6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905511811023623" right="0.1968503937007874" top="0.5118110236220472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51" zoomScaleNormal="62" zoomScaleSheetLayoutView="51" zoomScalePageLayoutView="0" workbookViewId="0" topLeftCell="A1">
      <selection activeCell="J12" sqref="J12"/>
    </sheetView>
  </sheetViews>
  <sheetFormatPr defaultColWidth="8.8515625" defaultRowHeight="15"/>
  <cols>
    <col min="1" max="1" width="49.8515625" style="5" customWidth="1"/>
    <col min="2" max="2" width="12.8515625" style="5" customWidth="1"/>
    <col min="3" max="3" width="10.140625" style="5" customWidth="1"/>
    <col min="4" max="4" width="14.00390625" style="5" customWidth="1"/>
    <col min="5" max="5" width="10.8515625" style="5" customWidth="1"/>
    <col min="6" max="6" width="11.8515625" style="5" customWidth="1"/>
    <col min="7" max="7" width="14.421875" style="5" customWidth="1"/>
    <col min="8" max="16384" width="8.8515625" style="5" customWidth="1"/>
  </cols>
  <sheetData>
    <row r="1" spans="1:7" s="1" customFormat="1" ht="25.5" customHeight="1">
      <c r="A1" s="130" t="s">
        <v>117</v>
      </c>
      <c r="B1" s="130"/>
      <c r="C1" s="130"/>
      <c r="D1" s="130"/>
      <c r="E1" s="130"/>
      <c r="F1" s="130"/>
      <c r="G1" s="130"/>
    </row>
    <row r="2" spans="1:7" s="1" customFormat="1" ht="19.5" customHeight="1">
      <c r="A2" s="131" t="s">
        <v>33</v>
      </c>
      <c r="B2" s="131"/>
      <c r="C2" s="131"/>
      <c r="D2" s="131"/>
      <c r="E2" s="131"/>
      <c r="F2" s="131"/>
      <c r="G2" s="131"/>
    </row>
    <row r="3" spans="1:6" s="23" customFormat="1" ht="20.25" customHeight="1" thickBot="1">
      <c r="A3" s="19"/>
      <c r="B3" s="19"/>
      <c r="C3" s="19"/>
      <c r="D3" s="19"/>
      <c r="E3" s="19"/>
      <c r="F3" s="19"/>
    </row>
    <row r="4" spans="1:7" s="23" customFormat="1" ht="39" customHeight="1">
      <c r="A4" s="126"/>
      <c r="B4" s="132" t="str">
        <f>1!B4:D4</f>
        <v>за 2018 рік</v>
      </c>
      <c r="C4" s="132"/>
      <c r="D4" s="132"/>
      <c r="E4" s="128" t="str">
        <f>1!E4:G4</f>
        <v>станом на 1 січня 2019 року</v>
      </c>
      <c r="F4" s="128"/>
      <c r="G4" s="129"/>
    </row>
    <row r="5" spans="1:7" s="23" customFormat="1" ht="60.75" customHeight="1">
      <c r="A5" s="127"/>
      <c r="B5" s="30" t="s">
        <v>30</v>
      </c>
      <c r="C5" s="30" t="s">
        <v>118</v>
      </c>
      <c r="D5" s="17" t="s">
        <v>31</v>
      </c>
      <c r="E5" s="30" t="s">
        <v>30</v>
      </c>
      <c r="F5" s="30" t="s">
        <v>118</v>
      </c>
      <c r="G5" s="16" t="s">
        <v>31</v>
      </c>
    </row>
    <row r="6" spans="1:7" s="4" customFormat="1" ht="34.5" customHeight="1">
      <c r="A6" s="71" t="s">
        <v>32</v>
      </c>
      <c r="B6" s="72">
        <f>SUM(B7:B15)</f>
        <v>71259</v>
      </c>
      <c r="C6" s="72">
        <f>SUM(C7:C15)</f>
        <v>75049</v>
      </c>
      <c r="D6" s="73">
        <f>ROUND(C6/B6*100,1)</f>
        <v>105.3</v>
      </c>
      <c r="E6" s="72">
        <f>SUM(E7:E15)</f>
        <v>5739</v>
      </c>
      <c r="F6" s="72">
        <f>SUM(F7:F15)</f>
        <v>6239</v>
      </c>
      <c r="G6" s="74">
        <f>ROUND(F6/E6*100,1)</f>
        <v>108.7</v>
      </c>
    </row>
    <row r="7" spans="1:7" ht="57.75" customHeight="1">
      <c r="A7" s="75" t="s">
        <v>34</v>
      </c>
      <c r="B7" s="100">
        <v>4386</v>
      </c>
      <c r="C7" s="28">
        <v>4436</v>
      </c>
      <c r="D7" s="76">
        <f aca="true" t="shared" si="0" ref="D7:D15">ROUND(C7/B7*100,1)</f>
        <v>101.1</v>
      </c>
      <c r="E7" s="28">
        <v>230</v>
      </c>
      <c r="F7" s="28">
        <v>213</v>
      </c>
      <c r="G7" s="77">
        <f aca="true" t="shared" si="1" ref="G7:G15">ROUND(F7/E7*100,1)</f>
        <v>92.6</v>
      </c>
    </row>
    <row r="8" spans="1:7" ht="35.25" customHeight="1">
      <c r="A8" s="75" t="s">
        <v>2</v>
      </c>
      <c r="B8" s="100">
        <v>5382</v>
      </c>
      <c r="C8" s="28">
        <v>5843</v>
      </c>
      <c r="D8" s="76">
        <f t="shared" si="0"/>
        <v>108.6</v>
      </c>
      <c r="E8" s="100">
        <v>307</v>
      </c>
      <c r="F8" s="28">
        <v>445</v>
      </c>
      <c r="G8" s="77">
        <f t="shared" si="1"/>
        <v>145</v>
      </c>
    </row>
    <row r="9" spans="1:7" s="9" customFormat="1" ht="25.5" customHeight="1">
      <c r="A9" s="75" t="s">
        <v>1</v>
      </c>
      <c r="B9" s="100">
        <v>5708</v>
      </c>
      <c r="C9" s="28">
        <v>6150</v>
      </c>
      <c r="D9" s="76">
        <f t="shared" si="0"/>
        <v>107.7</v>
      </c>
      <c r="E9" s="100">
        <v>261</v>
      </c>
      <c r="F9" s="28">
        <v>357</v>
      </c>
      <c r="G9" s="77">
        <f t="shared" si="1"/>
        <v>136.8</v>
      </c>
    </row>
    <row r="10" spans="1:7" ht="36.75" customHeight="1">
      <c r="A10" s="75" t="s">
        <v>0</v>
      </c>
      <c r="B10" s="100">
        <v>2622</v>
      </c>
      <c r="C10" s="28">
        <v>2702</v>
      </c>
      <c r="D10" s="76">
        <f t="shared" si="0"/>
        <v>103.1</v>
      </c>
      <c r="E10" s="100">
        <v>158</v>
      </c>
      <c r="F10" s="28">
        <v>156</v>
      </c>
      <c r="G10" s="77">
        <f t="shared" si="1"/>
        <v>98.7</v>
      </c>
    </row>
    <row r="11" spans="1:7" ht="35.25" customHeight="1">
      <c r="A11" s="75" t="s">
        <v>4</v>
      </c>
      <c r="B11" s="100">
        <v>12425</v>
      </c>
      <c r="C11" s="28">
        <v>13116</v>
      </c>
      <c r="D11" s="76">
        <f t="shared" si="0"/>
        <v>105.6</v>
      </c>
      <c r="E11" s="100">
        <v>751</v>
      </c>
      <c r="F11" s="28">
        <v>1226</v>
      </c>
      <c r="G11" s="77">
        <f t="shared" si="1"/>
        <v>163.2</v>
      </c>
    </row>
    <row r="12" spans="1:7" ht="59.25" customHeight="1">
      <c r="A12" s="75" t="s">
        <v>29</v>
      </c>
      <c r="B12" s="100">
        <v>1020</v>
      </c>
      <c r="C12" s="28">
        <v>1094</v>
      </c>
      <c r="D12" s="76">
        <f t="shared" si="0"/>
        <v>107.3</v>
      </c>
      <c r="E12" s="100">
        <v>8</v>
      </c>
      <c r="F12" s="28">
        <v>34</v>
      </c>
      <c r="G12" s="77">
        <f t="shared" si="1"/>
        <v>425</v>
      </c>
    </row>
    <row r="13" spans="1:7" ht="38.25" customHeight="1">
      <c r="A13" s="75" t="s">
        <v>5</v>
      </c>
      <c r="B13" s="100">
        <v>13093</v>
      </c>
      <c r="C13" s="28">
        <v>15443</v>
      </c>
      <c r="D13" s="76">
        <f t="shared" si="0"/>
        <v>117.9</v>
      </c>
      <c r="E13" s="100">
        <v>1840</v>
      </c>
      <c r="F13" s="28">
        <v>1951</v>
      </c>
      <c r="G13" s="77">
        <f t="shared" si="1"/>
        <v>106</v>
      </c>
    </row>
    <row r="14" spans="1:7" ht="75" customHeight="1">
      <c r="A14" s="75" t="s">
        <v>6</v>
      </c>
      <c r="B14" s="100">
        <v>18166</v>
      </c>
      <c r="C14" s="28">
        <v>17080</v>
      </c>
      <c r="D14" s="76">
        <f t="shared" si="0"/>
        <v>94</v>
      </c>
      <c r="E14" s="100">
        <v>1640</v>
      </c>
      <c r="F14" s="28">
        <v>1317</v>
      </c>
      <c r="G14" s="77">
        <f t="shared" si="1"/>
        <v>80.3</v>
      </c>
    </row>
    <row r="15" spans="1:7" ht="43.5" customHeight="1" thickBot="1">
      <c r="A15" s="78" t="s">
        <v>35</v>
      </c>
      <c r="B15" s="101">
        <v>8457</v>
      </c>
      <c r="C15" s="102">
        <v>9185</v>
      </c>
      <c r="D15" s="79">
        <f t="shared" si="0"/>
        <v>108.6</v>
      </c>
      <c r="E15" s="101">
        <v>544</v>
      </c>
      <c r="F15" s="102">
        <v>540</v>
      </c>
      <c r="G15" s="80">
        <f t="shared" si="1"/>
        <v>99.3</v>
      </c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82" zoomScaleNormal="69" zoomScaleSheetLayoutView="82" zoomScalePageLayoutView="0" workbookViewId="0" topLeftCell="A1">
      <selection activeCell="E52" sqref="E52"/>
    </sheetView>
  </sheetViews>
  <sheetFormatPr defaultColWidth="9.140625" defaultRowHeight="15"/>
  <cols>
    <col min="1" max="1" width="5.7109375" style="32" customWidth="1"/>
    <col min="2" max="2" width="33.421875" style="109" customWidth="1"/>
    <col min="3" max="3" width="13.140625" style="107" customWidth="1"/>
    <col min="4" max="5" width="13.7109375" style="107" customWidth="1"/>
    <col min="6" max="6" width="16.28125" style="32" customWidth="1"/>
    <col min="7" max="7" width="18.57421875" style="111" customWidth="1"/>
    <col min="8" max="8" width="4.57421875" style="32" customWidth="1"/>
    <col min="9" max="16384" width="9.140625" style="32" customWidth="1"/>
  </cols>
  <sheetData>
    <row r="1" spans="2:7" ht="17.25">
      <c r="B1" s="139" t="s">
        <v>130</v>
      </c>
      <c r="C1" s="139"/>
      <c r="D1" s="139"/>
      <c r="E1" s="139"/>
      <c r="F1" s="139"/>
      <c r="G1" s="139"/>
    </row>
    <row r="2" spans="2:7" ht="17.25">
      <c r="B2" s="139" t="s">
        <v>231</v>
      </c>
      <c r="C2" s="139"/>
      <c r="D2" s="139"/>
      <c r="E2" s="139"/>
      <c r="F2" s="139"/>
      <c r="G2" s="139"/>
    </row>
    <row r="3" spans="2:7" ht="17.25">
      <c r="B3" s="139" t="s">
        <v>99</v>
      </c>
      <c r="C3" s="139"/>
      <c r="D3" s="139"/>
      <c r="E3" s="139"/>
      <c r="F3" s="139"/>
      <c r="G3" s="139"/>
    </row>
    <row r="5" spans="1:7" ht="42.75" customHeight="1">
      <c r="A5" s="133" t="s">
        <v>42</v>
      </c>
      <c r="B5" s="136" t="s">
        <v>116</v>
      </c>
      <c r="C5" s="137" t="s">
        <v>199</v>
      </c>
      <c r="D5" s="137" t="s">
        <v>200</v>
      </c>
      <c r="E5" s="137" t="s">
        <v>41</v>
      </c>
      <c r="F5" s="138" t="s">
        <v>271</v>
      </c>
      <c r="G5" s="138"/>
    </row>
    <row r="6" spans="1:7" ht="15" customHeight="1">
      <c r="A6" s="134"/>
      <c r="B6" s="136"/>
      <c r="C6" s="137"/>
      <c r="D6" s="137"/>
      <c r="E6" s="137"/>
      <c r="F6" s="137" t="s">
        <v>199</v>
      </c>
      <c r="G6" s="137" t="s">
        <v>200</v>
      </c>
    </row>
    <row r="7" spans="1:7" ht="54" customHeight="1">
      <c r="A7" s="135"/>
      <c r="B7" s="136"/>
      <c r="C7" s="137"/>
      <c r="D7" s="137"/>
      <c r="E7" s="137"/>
      <c r="F7" s="137"/>
      <c r="G7" s="137"/>
    </row>
    <row r="8" spans="1:7" ht="18">
      <c r="A8" s="103" t="s">
        <v>115</v>
      </c>
      <c r="B8" s="104" t="s">
        <v>71</v>
      </c>
      <c r="C8" s="122">
        <v>1</v>
      </c>
      <c r="D8" s="122">
        <v>2</v>
      </c>
      <c r="E8" s="122">
        <v>3</v>
      </c>
      <c r="F8" s="122">
        <v>4</v>
      </c>
      <c r="G8" s="122">
        <v>5</v>
      </c>
    </row>
    <row r="9" spans="1:7" ht="15">
      <c r="A9" s="105">
        <v>1</v>
      </c>
      <c r="B9" s="106" t="s">
        <v>43</v>
      </c>
      <c r="C9" s="37">
        <v>4206</v>
      </c>
      <c r="D9" s="37">
        <v>1024</v>
      </c>
      <c r="E9" s="37">
        <f aca="true" t="shared" si="0" ref="E9:E58">C9-D9</f>
        <v>3182</v>
      </c>
      <c r="F9" s="37">
        <v>495</v>
      </c>
      <c r="G9" s="37">
        <v>279</v>
      </c>
    </row>
    <row r="10" spans="1:7" s="108" customFormat="1" ht="15">
      <c r="A10" s="105">
        <v>2</v>
      </c>
      <c r="B10" s="106" t="s">
        <v>80</v>
      </c>
      <c r="C10" s="37">
        <v>2735</v>
      </c>
      <c r="D10" s="37">
        <v>1504</v>
      </c>
      <c r="E10" s="37">
        <f t="shared" si="0"/>
        <v>1231</v>
      </c>
      <c r="F10" s="37">
        <v>185</v>
      </c>
      <c r="G10" s="37">
        <v>391</v>
      </c>
    </row>
    <row r="11" spans="1:7" s="108" customFormat="1" ht="15">
      <c r="A11" s="105">
        <v>3</v>
      </c>
      <c r="B11" s="106" t="s">
        <v>53</v>
      </c>
      <c r="C11" s="37">
        <v>2380</v>
      </c>
      <c r="D11" s="37">
        <v>440</v>
      </c>
      <c r="E11" s="37">
        <f t="shared" si="0"/>
        <v>1940</v>
      </c>
      <c r="F11" s="37">
        <v>458</v>
      </c>
      <c r="G11" s="37">
        <v>79</v>
      </c>
    </row>
    <row r="12" spans="1:7" s="108" customFormat="1" ht="46.5">
      <c r="A12" s="105">
        <v>4</v>
      </c>
      <c r="B12" s="106" t="s">
        <v>111</v>
      </c>
      <c r="C12" s="37">
        <v>2222</v>
      </c>
      <c r="D12" s="37">
        <v>185</v>
      </c>
      <c r="E12" s="37">
        <f t="shared" si="0"/>
        <v>2037</v>
      </c>
      <c r="F12" s="37">
        <v>156</v>
      </c>
      <c r="G12" s="37">
        <v>68</v>
      </c>
    </row>
    <row r="13" spans="1:7" s="108" customFormat="1" ht="15">
      <c r="A13" s="105">
        <v>5</v>
      </c>
      <c r="B13" s="106" t="s">
        <v>81</v>
      </c>
      <c r="C13" s="37">
        <v>1970</v>
      </c>
      <c r="D13" s="37">
        <v>980</v>
      </c>
      <c r="E13" s="37">
        <f t="shared" si="0"/>
        <v>990</v>
      </c>
      <c r="F13" s="37">
        <v>21</v>
      </c>
      <c r="G13" s="37">
        <v>34</v>
      </c>
    </row>
    <row r="14" spans="1:7" s="108" customFormat="1" ht="15">
      <c r="A14" s="105">
        <v>6</v>
      </c>
      <c r="B14" s="106" t="s">
        <v>44</v>
      </c>
      <c r="C14" s="37">
        <v>1907</v>
      </c>
      <c r="D14" s="37">
        <v>764</v>
      </c>
      <c r="E14" s="37">
        <f t="shared" si="0"/>
        <v>1143</v>
      </c>
      <c r="F14" s="37">
        <v>52</v>
      </c>
      <c r="G14" s="37">
        <v>193</v>
      </c>
    </row>
    <row r="15" spans="1:7" s="108" customFormat="1" ht="15">
      <c r="A15" s="105">
        <v>7</v>
      </c>
      <c r="B15" s="106" t="s">
        <v>100</v>
      </c>
      <c r="C15" s="37">
        <v>1724</v>
      </c>
      <c r="D15" s="37">
        <v>739</v>
      </c>
      <c r="E15" s="37">
        <f t="shared" si="0"/>
        <v>985</v>
      </c>
      <c r="F15" s="37">
        <v>91</v>
      </c>
      <c r="G15" s="37">
        <v>195</v>
      </c>
    </row>
    <row r="16" spans="1:7" s="108" customFormat="1" ht="15">
      <c r="A16" s="105">
        <v>8</v>
      </c>
      <c r="B16" s="106" t="s">
        <v>46</v>
      </c>
      <c r="C16" s="37">
        <v>1565</v>
      </c>
      <c r="D16" s="37">
        <v>657</v>
      </c>
      <c r="E16" s="37">
        <f t="shared" si="0"/>
        <v>908</v>
      </c>
      <c r="F16" s="37">
        <v>141</v>
      </c>
      <c r="G16" s="37">
        <v>141</v>
      </c>
    </row>
    <row r="17" spans="1:7" s="108" customFormat="1" ht="30.75">
      <c r="A17" s="105">
        <v>9</v>
      </c>
      <c r="B17" s="106" t="s">
        <v>82</v>
      </c>
      <c r="C17" s="37">
        <v>1558</v>
      </c>
      <c r="D17" s="37">
        <v>1107</v>
      </c>
      <c r="E17" s="37">
        <f t="shared" si="0"/>
        <v>451</v>
      </c>
      <c r="F17" s="37">
        <v>35</v>
      </c>
      <c r="G17" s="37">
        <v>264</v>
      </c>
    </row>
    <row r="18" spans="1:7" s="108" customFormat="1" ht="15">
      <c r="A18" s="105">
        <v>10</v>
      </c>
      <c r="B18" s="106" t="s">
        <v>98</v>
      </c>
      <c r="C18" s="37">
        <v>1516</v>
      </c>
      <c r="D18" s="37">
        <v>662</v>
      </c>
      <c r="E18" s="37">
        <f t="shared" si="0"/>
        <v>854</v>
      </c>
      <c r="F18" s="37">
        <v>73</v>
      </c>
      <c r="G18" s="37">
        <v>205</v>
      </c>
    </row>
    <row r="19" spans="1:7" s="108" customFormat="1" ht="15">
      <c r="A19" s="105">
        <v>11</v>
      </c>
      <c r="B19" s="106" t="s">
        <v>47</v>
      </c>
      <c r="C19" s="37">
        <v>1200</v>
      </c>
      <c r="D19" s="37">
        <v>1123</v>
      </c>
      <c r="E19" s="37">
        <f t="shared" si="0"/>
        <v>77</v>
      </c>
      <c r="F19" s="37">
        <v>56</v>
      </c>
      <c r="G19" s="37">
        <v>323</v>
      </c>
    </row>
    <row r="20" spans="1:7" s="108" customFormat="1" ht="15">
      <c r="A20" s="105">
        <v>12</v>
      </c>
      <c r="B20" s="106" t="s">
        <v>45</v>
      </c>
      <c r="C20" s="37">
        <v>1198</v>
      </c>
      <c r="D20" s="37">
        <v>620</v>
      </c>
      <c r="E20" s="37">
        <f t="shared" si="0"/>
        <v>578</v>
      </c>
      <c r="F20" s="37">
        <v>182</v>
      </c>
      <c r="G20" s="37">
        <v>164</v>
      </c>
    </row>
    <row r="21" spans="1:7" s="108" customFormat="1" ht="15">
      <c r="A21" s="105">
        <v>13</v>
      </c>
      <c r="B21" s="106" t="s">
        <v>65</v>
      </c>
      <c r="C21" s="37">
        <v>1104</v>
      </c>
      <c r="D21" s="37">
        <v>294</v>
      </c>
      <c r="E21" s="37">
        <f t="shared" si="0"/>
        <v>810</v>
      </c>
      <c r="F21" s="37">
        <v>2</v>
      </c>
      <c r="G21" s="37">
        <v>112</v>
      </c>
    </row>
    <row r="22" spans="1:7" s="108" customFormat="1" ht="30.75">
      <c r="A22" s="105">
        <v>14</v>
      </c>
      <c r="B22" s="106" t="s">
        <v>48</v>
      </c>
      <c r="C22" s="37">
        <v>1094</v>
      </c>
      <c r="D22" s="37">
        <v>459</v>
      </c>
      <c r="E22" s="37">
        <f t="shared" si="0"/>
        <v>635</v>
      </c>
      <c r="F22" s="37">
        <v>105</v>
      </c>
      <c r="G22" s="37">
        <v>150</v>
      </c>
    </row>
    <row r="23" spans="1:7" s="108" customFormat="1" ht="30.75">
      <c r="A23" s="105">
        <v>15</v>
      </c>
      <c r="B23" s="106" t="s">
        <v>101</v>
      </c>
      <c r="C23" s="37">
        <v>1045</v>
      </c>
      <c r="D23" s="37">
        <v>597</v>
      </c>
      <c r="E23" s="37">
        <f t="shared" si="0"/>
        <v>448</v>
      </c>
      <c r="F23" s="37">
        <v>8</v>
      </c>
      <c r="G23" s="37">
        <v>192</v>
      </c>
    </row>
    <row r="24" spans="1:7" s="108" customFormat="1" ht="15">
      <c r="A24" s="105">
        <v>16</v>
      </c>
      <c r="B24" s="106" t="s">
        <v>60</v>
      </c>
      <c r="C24" s="37">
        <v>858</v>
      </c>
      <c r="D24" s="37">
        <v>205</v>
      </c>
      <c r="E24" s="37">
        <f t="shared" si="0"/>
        <v>653</v>
      </c>
      <c r="F24" s="37">
        <v>119</v>
      </c>
      <c r="G24" s="37">
        <v>43</v>
      </c>
    </row>
    <row r="25" spans="1:7" s="108" customFormat="1" ht="15">
      <c r="A25" s="105">
        <v>17</v>
      </c>
      <c r="B25" s="106" t="s">
        <v>50</v>
      </c>
      <c r="C25" s="37">
        <v>808</v>
      </c>
      <c r="D25" s="37">
        <v>205</v>
      </c>
      <c r="E25" s="37">
        <f t="shared" si="0"/>
        <v>603</v>
      </c>
      <c r="F25" s="37">
        <v>57</v>
      </c>
      <c r="G25" s="37">
        <v>49</v>
      </c>
    </row>
    <row r="26" spans="1:7" s="108" customFormat="1" ht="15">
      <c r="A26" s="105">
        <v>18</v>
      </c>
      <c r="B26" s="106" t="s">
        <v>265</v>
      </c>
      <c r="C26" s="37">
        <v>799</v>
      </c>
      <c r="D26" s="37">
        <v>923</v>
      </c>
      <c r="E26" s="37">
        <f t="shared" si="0"/>
        <v>-124</v>
      </c>
      <c r="F26" s="37">
        <v>34</v>
      </c>
      <c r="G26" s="37">
        <v>289</v>
      </c>
    </row>
    <row r="27" spans="1:7" s="108" customFormat="1" ht="15">
      <c r="A27" s="105">
        <v>19</v>
      </c>
      <c r="B27" s="106" t="s">
        <v>55</v>
      </c>
      <c r="C27" s="37">
        <v>741</v>
      </c>
      <c r="D27" s="37">
        <v>152</v>
      </c>
      <c r="E27" s="37">
        <f t="shared" si="0"/>
        <v>589</v>
      </c>
      <c r="F27" s="37">
        <v>30</v>
      </c>
      <c r="G27" s="37">
        <v>47</v>
      </c>
    </row>
    <row r="28" spans="1:7" s="108" customFormat="1" ht="15">
      <c r="A28" s="105">
        <v>20</v>
      </c>
      <c r="B28" s="106" t="s">
        <v>72</v>
      </c>
      <c r="C28" s="37">
        <v>732</v>
      </c>
      <c r="D28" s="37">
        <v>539</v>
      </c>
      <c r="E28" s="37">
        <f t="shared" si="0"/>
        <v>193</v>
      </c>
      <c r="F28" s="37">
        <v>22</v>
      </c>
      <c r="G28" s="37">
        <v>160</v>
      </c>
    </row>
    <row r="29" spans="1:7" s="108" customFormat="1" ht="15">
      <c r="A29" s="105">
        <v>21</v>
      </c>
      <c r="B29" s="106" t="s">
        <v>51</v>
      </c>
      <c r="C29" s="37">
        <v>715</v>
      </c>
      <c r="D29" s="37">
        <v>368</v>
      </c>
      <c r="E29" s="37">
        <f t="shared" si="0"/>
        <v>347</v>
      </c>
      <c r="F29" s="37">
        <v>8</v>
      </c>
      <c r="G29" s="37">
        <v>107</v>
      </c>
    </row>
    <row r="30" spans="1:7" s="108" customFormat="1" ht="15">
      <c r="A30" s="105">
        <v>22</v>
      </c>
      <c r="B30" s="106" t="s">
        <v>49</v>
      </c>
      <c r="C30" s="37">
        <v>679</v>
      </c>
      <c r="D30" s="37">
        <v>201</v>
      </c>
      <c r="E30" s="37">
        <f t="shared" si="0"/>
        <v>478</v>
      </c>
      <c r="F30" s="37">
        <v>70</v>
      </c>
      <c r="G30" s="37">
        <v>65</v>
      </c>
    </row>
    <row r="31" spans="1:7" s="108" customFormat="1" ht="15">
      <c r="A31" s="105">
        <v>23</v>
      </c>
      <c r="B31" s="106" t="s">
        <v>183</v>
      </c>
      <c r="C31" s="37">
        <v>649</v>
      </c>
      <c r="D31" s="37">
        <v>292</v>
      </c>
      <c r="E31" s="37">
        <f t="shared" si="0"/>
        <v>357</v>
      </c>
      <c r="F31" s="37">
        <v>25</v>
      </c>
      <c r="G31" s="37">
        <v>15</v>
      </c>
    </row>
    <row r="32" spans="1:7" s="108" customFormat="1" ht="15">
      <c r="A32" s="105">
        <v>24</v>
      </c>
      <c r="B32" s="106" t="s">
        <v>54</v>
      </c>
      <c r="C32" s="37">
        <v>644</v>
      </c>
      <c r="D32" s="37">
        <v>119</v>
      </c>
      <c r="E32" s="37">
        <f t="shared" si="0"/>
        <v>525</v>
      </c>
      <c r="F32" s="37">
        <v>82</v>
      </c>
      <c r="G32" s="37">
        <v>20</v>
      </c>
    </row>
    <row r="33" spans="1:7" s="108" customFormat="1" ht="15">
      <c r="A33" s="105">
        <v>25</v>
      </c>
      <c r="B33" s="106" t="s">
        <v>58</v>
      </c>
      <c r="C33" s="37">
        <v>639</v>
      </c>
      <c r="D33" s="37">
        <v>263</v>
      </c>
      <c r="E33" s="37">
        <f t="shared" si="0"/>
        <v>376</v>
      </c>
      <c r="F33" s="37">
        <v>61</v>
      </c>
      <c r="G33" s="37">
        <v>59</v>
      </c>
    </row>
    <row r="34" spans="1:7" s="108" customFormat="1" ht="30.75">
      <c r="A34" s="105">
        <v>26</v>
      </c>
      <c r="B34" s="106" t="s">
        <v>96</v>
      </c>
      <c r="C34" s="37">
        <v>602</v>
      </c>
      <c r="D34" s="37">
        <v>146</v>
      </c>
      <c r="E34" s="37">
        <f t="shared" si="0"/>
        <v>456</v>
      </c>
      <c r="F34" s="37">
        <v>15</v>
      </c>
      <c r="G34" s="37">
        <v>46</v>
      </c>
    </row>
    <row r="35" spans="1:7" s="108" customFormat="1" ht="15">
      <c r="A35" s="105">
        <v>27</v>
      </c>
      <c r="B35" s="92" t="s">
        <v>61</v>
      </c>
      <c r="C35" s="37">
        <v>598</v>
      </c>
      <c r="D35" s="37">
        <v>451</v>
      </c>
      <c r="E35" s="37">
        <f t="shared" si="0"/>
        <v>147</v>
      </c>
      <c r="F35" s="37">
        <v>32</v>
      </c>
      <c r="G35" s="37">
        <v>129</v>
      </c>
    </row>
    <row r="36" spans="1:7" s="108" customFormat="1" ht="15">
      <c r="A36" s="105">
        <v>28</v>
      </c>
      <c r="B36" s="106" t="s">
        <v>63</v>
      </c>
      <c r="C36" s="37">
        <v>598</v>
      </c>
      <c r="D36" s="37">
        <v>264</v>
      </c>
      <c r="E36" s="37">
        <f t="shared" si="0"/>
        <v>334</v>
      </c>
      <c r="F36" s="37">
        <v>43</v>
      </c>
      <c r="G36" s="37">
        <v>66</v>
      </c>
    </row>
    <row r="37" spans="1:7" s="108" customFormat="1" ht="15">
      <c r="A37" s="105">
        <v>29</v>
      </c>
      <c r="B37" s="106" t="s">
        <v>184</v>
      </c>
      <c r="C37" s="37">
        <v>470</v>
      </c>
      <c r="D37" s="37">
        <v>278</v>
      </c>
      <c r="E37" s="37">
        <f t="shared" si="0"/>
        <v>192</v>
      </c>
      <c r="F37" s="37">
        <v>1</v>
      </c>
      <c r="G37" s="37">
        <v>21</v>
      </c>
    </row>
    <row r="38" spans="1:7" s="108" customFormat="1" ht="15">
      <c r="A38" s="105">
        <v>30</v>
      </c>
      <c r="B38" s="106" t="s">
        <v>97</v>
      </c>
      <c r="C38" s="37">
        <v>458</v>
      </c>
      <c r="D38" s="37">
        <v>163</v>
      </c>
      <c r="E38" s="37">
        <f t="shared" si="0"/>
        <v>295</v>
      </c>
      <c r="F38" s="37">
        <v>20</v>
      </c>
      <c r="G38" s="37">
        <v>28</v>
      </c>
    </row>
    <row r="39" spans="1:7" s="108" customFormat="1" ht="15">
      <c r="A39" s="105">
        <v>31</v>
      </c>
      <c r="B39" s="106" t="s">
        <v>59</v>
      </c>
      <c r="C39" s="37">
        <v>455</v>
      </c>
      <c r="D39" s="37">
        <v>212</v>
      </c>
      <c r="E39" s="37">
        <f t="shared" si="0"/>
        <v>243</v>
      </c>
      <c r="F39" s="37">
        <v>8</v>
      </c>
      <c r="G39" s="37">
        <v>77</v>
      </c>
    </row>
    <row r="40" spans="1:7" s="108" customFormat="1" ht="15">
      <c r="A40" s="105">
        <v>32</v>
      </c>
      <c r="B40" s="106" t="s">
        <v>64</v>
      </c>
      <c r="C40" s="37">
        <v>452</v>
      </c>
      <c r="D40" s="37">
        <v>218</v>
      </c>
      <c r="E40" s="37">
        <f t="shared" si="0"/>
        <v>234</v>
      </c>
      <c r="F40" s="37">
        <v>21</v>
      </c>
      <c r="G40" s="37">
        <v>56</v>
      </c>
    </row>
    <row r="41" spans="1:7" s="108" customFormat="1" ht="15">
      <c r="A41" s="105">
        <v>33</v>
      </c>
      <c r="B41" s="106" t="s">
        <v>103</v>
      </c>
      <c r="C41" s="37">
        <v>449</v>
      </c>
      <c r="D41" s="37">
        <v>116</v>
      </c>
      <c r="E41" s="37">
        <f t="shared" si="0"/>
        <v>333</v>
      </c>
      <c r="F41" s="37">
        <v>80</v>
      </c>
      <c r="G41" s="37">
        <v>30</v>
      </c>
    </row>
    <row r="42" spans="1:7" s="108" customFormat="1" ht="15">
      <c r="A42" s="105">
        <v>34</v>
      </c>
      <c r="B42" s="106" t="s">
        <v>106</v>
      </c>
      <c r="C42" s="37">
        <v>426</v>
      </c>
      <c r="D42" s="37">
        <v>19</v>
      </c>
      <c r="E42" s="37">
        <f t="shared" si="0"/>
        <v>407</v>
      </c>
      <c r="F42" s="37">
        <v>8</v>
      </c>
      <c r="G42" s="37">
        <v>6</v>
      </c>
    </row>
    <row r="43" spans="1:7" s="108" customFormat="1" ht="15">
      <c r="A43" s="105">
        <v>35</v>
      </c>
      <c r="B43" s="106" t="s">
        <v>57</v>
      </c>
      <c r="C43" s="37">
        <v>419</v>
      </c>
      <c r="D43" s="37">
        <v>221</v>
      </c>
      <c r="E43" s="37">
        <f t="shared" si="0"/>
        <v>198</v>
      </c>
      <c r="F43" s="37">
        <v>20</v>
      </c>
      <c r="G43" s="37">
        <v>71</v>
      </c>
    </row>
    <row r="44" spans="1:7" s="108" customFormat="1" ht="30.75">
      <c r="A44" s="105">
        <v>36</v>
      </c>
      <c r="B44" s="106" t="s">
        <v>109</v>
      </c>
      <c r="C44" s="37">
        <v>395</v>
      </c>
      <c r="D44" s="37">
        <v>22</v>
      </c>
      <c r="E44" s="37">
        <f t="shared" si="0"/>
        <v>373</v>
      </c>
      <c r="F44" s="37">
        <v>190</v>
      </c>
      <c r="G44" s="37">
        <v>10</v>
      </c>
    </row>
    <row r="45" spans="1:7" s="108" customFormat="1" ht="15">
      <c r="A45" s="105">
        <v>37</v>
      </c>
      <c r="B45" s="106" t="s">
        <v>151</v>
      </c>
      <c r="C45" s="37">
        <v>393</v>
      </c>
      <c r="D45" s="37">
        <v>115</v>
      </c>
      <c r="E45" s="37">
        <f t="shared" si="0"/>
        <v>278</v>
      </c>
      <c r="F45" s="37">
        <v>23</v>
      </c>
      <c r="G45" s="37">
        <v>27</v>
      </c>
    </row>
    <row r="46" spans="1:7" s="108" customFormat="1" ht="61.5">
      <c r="A46" s="105">
        <v>38</v>
      </c>
      <c r="B46" s="106" t="s">
        <v>104</v>
      </c>
      <c r="C46" s="37">
        <v>374</v>
      </c>
      <c r="D46" s="37">
        <v>262</v>
      </c>
      <c r="E46" s="37">
        <f t="shared" si="0"/>
        <v>112</v>
      </c>
      <c r="F46" s="37">
        <v>41</v>
      </c>
      <c r="G46" s="37">
        <v>92</v>
      </c>
    </row>
    <row r="47" spans="1:7" s="108" customFormat="1" ht="15">
      <c r="A47" s="105">
        <v>39</v>
      </c>
      <c r="B47" s="106" t="s">
        <v>95</v>
      </c>
      <c r="C47" s="115">
        <v>371</v>
      </c>
      <c r="D47" s="115">
        <v>143</v>
      </c>
      <c r="E47" s="37">
        <f t="shared" si="0"/>
        <v>228</v>
      </c>
      <c r="F47" s="115">
        <v>46</v>
      </c>
      <c r="G47" s="115">
        <v>34</v>
      </c>
    </row>
    <row r="48" spans="1:7" s="108" customFormat="1" ht="15">
      <c r="A48" s="105">
        <v>40</v>
      </c>
      <c r="B48" s="106" t="s">
        <v>68</v>
      </c>
      <c r="C48" s="115">
        <v>362</v>
      </c>
      <c r="D48" s="115">
        <v>55</v>
      </c>
      <c r="E48" s="37">
        <f t="shared" si="0"/>
        <v>307</v>
      </c>
      <c r="F48" s="115">
        <v>43</v>
      </c>
      <c r="G48" s="115">
        <v>15</v>
      </c>
    </row>
    <row r="49" spans="1:7" s="108" customFormat="1" ht="30.75">
      <c r="A49" s="105">
        <v>41</v>
      </c>
      <c r="B49" s="106" t="s">
        <v>105</v>
      </c>
      <c r="C49" s="115">
        <v>362</v>
      </c>
      <c r="D49" s="115">
        <v>122</v>
      </c>
      <c r="E49" s="37">
        <f t="shared" si="0"/>
        <v>240</v>
      </c>
      <c r="F49" s="115">
        <v>58</v>
      </c>
      <c r="G49" s="115">
        <v>29</v>
      </c>
    </row>
    <row r="50" spans="1:7" s="108" customFormat="1" ht="46.5">
      <c r="A50" s="105">
        <v>42</v>
      </c>
      <c r="B50" s="106" t="s">
        <v>56</v>
      </c>
      <c r="C50" s="115">
        <v>354</v>
      </c>
      <c r="D50" s="115">
        <v>71</v>
      </c>
      <c r="E50" s="37">
        <f t="shared" si="0"/>
        <v>283</v>
      </c>
      <c r="F50" s="115">
        <v>61</v>
      </c>
      <c r="G50" s="115">
        <v>20</v>
      </c>
    </row>
    <row r="51" spans="1:7" s="108" customFormat="1" ht="15">
      <c r="A51" s="105">
        <v>43</v>
      </c>
      <c r="B51" s="106" t="s">
        <v>83</v>
      </c>
      <c r="C51" s="115">
        <v>344</v>
      </c>
      <c r="D51" s="115">
        <v>146</v>
      </c>
      <c r="E51" s="37">
        <f t="shared" si="0"/>
        <v>198</v>
      </c>
      <c r="F51" s="115">
        <v>23</v>
      </c>
      <c r="G51" s="115">
        <v>49</v>
      </c>
    </row>
    <row r="52" spans="1:7" s="108" customFormat="1" ht="15">
      <c r="A52" s="105">
        <v>44</v>
      </c>
      <c r="B52" s="106" t="s">
        <v>52</v>
      </c>
      <c r="C52" s="115">
        <v>340</v>
      </c>
      <c r="D52" s="115">
        <v>563</v>
      </c>
      <c r="E52" s="37">
        <f t="shared" si="0"/>
        <v>-223</v>
      </c>
      <c r="F52" s="115">
        <v>30</v>
      </c>
      <c r="G52" s="115">
        <v>187</v>
      </c>
    </row>
    <row r="53" spans="1:7" s="108" customFormat="1" ht="15">
      <c r="A53" s="105">
        <v>45</v>
      </c>
      <c r="B53" s="106" t="s">
        <v>225</v>
      </c>
      <c r="C53" s="115">
        <v>338</v>
      </c>
      <c r="D53" s="115">
        <v>133</v>
      </c>
      <c r="E53" s="37">
        <f t="shared" si="0"/>
        <v>205</v>
      </c>
      <c r="F53" s="115">
        <v>30</v>
      </c>
      <c r="G53" s="115">
        <v>31</v>
      </c>
    </row>
    <row r="54" spans="1:7" s="108" customFormat="1" ht="15">
      <c r="A54" s="105">
        <v>46</v>
      </c>
      <c r="B54" s="106" t="s">
        <v>73</v>
      </c>
      <c r="C54" s="115">
        <v>334</v>
      </c>
      <c r="D54" s="115">
        <v>363</v>
      </c>
      <c r="E54" s="37">
        <f t="shared" si="0"/>
        <v>-29</v>
      </c>
      <c r="F54" s="115">
        <v>39</v>
      </c>
      <c r="G54" s="115">
        <v>114</v>
      </c>
    </row>
    <row r="55" spans="1:7" s="108" customFormat="1" ht="30.75">
      <c r="A55" s="105">
        <v>47</v>
      </c>
      <c r="B55" s="106" t="s">
        <v>102</v>
      </c>
      <c r="C55" s="123">
        <v>329</v>
      </c>
      <c r="D55" s="123">
        <v>101</v>
      </c>
      <c r="E55" s="37">
        <f t="shared" si="0"/>
        <v>228</v>
      </c>
      <c r="F55" s="123">
        <v>26</v>
      </c>
      <c r="G55" s="123">
        <v>37</v>
      </c>
    </row>
    <row r="56" spans="1:7" s="108" customFormat="1" ht="15">
      <c r="A56" s="105">
        <v>48</v>
      </c>
      <c r="B56" s="106" t="s">
        <v>227</v>
      </c>
      <c r="C56" s="123">
        <v>317</v>
      </c>
      <c r="D56" s="123">
        <v>76</v>
      </c>
      <c r="E56" s="37">
        <f t="shared" si="0"/>
        <v>241</v>
      </c>
      <c r="F56" s="123">
        <v>51</v>
      </c>
      <c r="G56" s="123">
        <v>15</v>
      </c>
    </row>
    <row r="57" spans="1:7" s="108" customFormat="1" ht="15">
      <c r="A57" s="105">
        <v>49</v>
      </c>
      <c r="B57" s="106" t="s">
        <v>226</v>
      </c>
      <c r="C57" s="123">
        <v>309</v>
      </c>
      <c r="D57" s="123">
        <v>143</v>
      </c>
      <c r="E57" s="37">
        <f t="shared" si="0"/>
        <v>166</v>
      </c>
      <c r="F57" s="123">
        <v>18</v>
      </c>
      <c r="G57" s="123">
        <v>40</v>
      </c>
    </row>
    <row r="58" spans="1:7" s="108" customFormat="1" ht="15">
      <c r="A58" s="105">
        <v>50</v>
      </c>
      <c r="B58" s="106" t="s">
        <v>228</v>
      </c>
      <c r="C58" s="123">
        <v>293</v>
      </c>
      <c r="D58" s="123">
        <v>98</v>
      </c>
      <c r="E58" s="37">
        <f t="shared" si="0"/>
        <v>195</v>
      </c>
      <c r="F58" s="123">
        <v>17</v>
      </c>
      <c r="G58" s="123">
        <v>32</v>
      </c>
    </row>
    <row r="59" ht="18">
      <c r="G59" s="110"/>
    </row>
    <row r="60" ht="18">
      <c r="G60" s="110"/>
    </row>
    <row r="61" ht="18">
      <c r="G61" s="110"/>
    </row>
    <row r="62" ht="18">
      <c r="G62" s="110"/>
    </row>
    <row r="63" ht="18">
      <c r="G63" s="110"/>
    </row>
    <row r="64" ht="18">
      <c r="G64" s="110"/>
    </row>
    <row r="65" ht="18">
      <c r="G65" s="110"/>
    </row>
    <row r="66" ht="18">
      <c r="G66" s="110"/>
    </row>
    <row r="67" ht="18">
      <c r="G67" s="110"/>
    </row>
    <row r="68" ht="18">
      <c r="G68" s="110"/>
    </row>
    <row r="69" ht="18">
      <c r="G69" s="110"/>
    </row>
    <row r="70" ht="18">
      <c r="G70" s="110"/>
    </row>
    <row r="71" ht="18">
      <c r="G71" s="110"/>
    </row>
    <row r="72" ht="18">
      <c r="G72" s="110"/>
    </row>
    <row r="73" ht="18">
      <c r="G73" s="110"/>
    </row>
    <row r="74" ht="18">
      <c r="G74" s="110"/>
    </row>
  </sheetData>
  <sheetProtection/>
  <mergeCells count="11">
    <mergeCell ref="B1:G1"/>
    <mergeCell ref="B2:G2"/>
    <mergeCell ref="B3:G3"/>
    <mergeCell ref="A5:A7"/>
    <mergeCell ref="B5:B7"/>
    <mergeCell ref="C5:C7"/>
    <mergeCell ref="D5:D7"/>
    <mergeCell ref="E5:E7"/>
    <mergeCell ref="F5:G5"/>
    <mergeCell ref="F6:F7"/>
    <mergeCell ref="G6:G7"/>
  </mergeCells>
  <printOptions horizontalCentered="1"/>
  <pageMargins left="0.1968503937007874" right="0.1968503937007874" top="0.7086614173228347" bottom="0.5905511811023623" header="0" footer="0"/>
  <pageSetup horizontalDpi="600" verticalDpi="600" orientation="portrait" paperSize="9" scale="85" r:id="rId1"/>
  <rowBreaks count="1" manualBreakCount="1">
    <brk id="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="75" zoomScaleNormal="75" zoomScaleSheetLayoutView="75" workbookViewId="0" topLeftCell="A7">
      <selection activeCell="F17" sqref="F17"/>
    </sheetView>
  </sheetViews>
  <sheetFormatPr defaultColWidth="8.8515625" defaultRowHeight="15"/>
  <cols>
    <col min="1" max="1" width="36.8515625" style="32" customWidth="1"/>
    <col min="2" max="2" width="12.140625" style="32" customWidth="1"/>
    <col min="3" max="3" width="13.421875" style="93" customWidth="1"/>
    <col min="4" max="4" width="13.57421875" style="93" customWidth="1"/>
    <col min="5" max="5" width="18.140625" style="93" customWidth="1"/>
    <col min="6" max="6" width="16.00390625" style="93" customWidth="1"/>
    <col min="7" max="7" width="4.140625" style="32" customWidth="1"/>
    <col min="8" max="16384" width="8.8515625" style="32" customWidth="1"/>
  </cols>
  <sheetData>
    <row r="1" spans="1:6" ht="15">
      <c r="A1" s="141" t="s">
        <v>124</v>
      </c>
      <c r="B1" s="141"/>
      <c r="C1" s="141"/>
      <c r="D1" s="141"/>
      <c r="E1" s="141"/>
      <c r="F1" s="141"/>
    </row>
    <row r="2" spans="1:6" ht="15">
      <c r="A2" s="141" t="s">
        <v>230</v>
      </c>
      <c r="B2" s="141"/>
      <c r="C2" s="141"/>
      <c r="D2" s="141"/>
      <c r="E2" s="141"/>
      <c r="F2" s="141"/>
    </row>
    <row r="3" spans="1:6" ht="15">
      <c r="A3" s="142" t="s">
        <v>70</v>
      </c>
      <c r="B3" s="142"/>
      <c r="C3" s="142"/>
      <c r="D3" s="142"/>
      <c r="E3" s="142"/>
      <c r="F3" s="142"/>
    </row>
    <row r="5" spans="1:6" ht="30" customHeight="1">
      <c r="A5" s="143" t="s">
        <v>40</v>
      </c>
      <c r="B5" s="144" t="s">
        <v>199</v>
      </c>
      <c r="C5" s="144" t="s">
        <v>200</v>
      </c>
      <c r="D5" s="144" t="s">
        <v>41</v>
      </c>
      <c r="E5" s="145" t="s">
        <v>266</v>
      </c>
      <c r="F5" s="145"/>
    </row>
    <row r="6" spans="1:6" ht="15" customHeight="1">
      <c r="A6" s="143"/>
      <c r="B6" s="144"/>
      <c r="C6" s="144"/>
      <c r="D6" s="144"/>
      <c r="E6" s="144" t="s">
        <v>201</v>
      </c>
      <c r="F6" s="146" t="s">
        <v>200</v>
      </c>
    </row>
    <row r="7" spans="1:6" ht="64.5" customHeight="1">
      <c r="A7" s="143"/>
      <c r="B7" s="144"/>
      <c r="C7" s="144"/>
      <c r="D7" s="144"/>
      <c r="E7" s="144"/>
      <c r="F7" s="146"/>
    </row>
    <row r="8" spans="1:6" ht="15">
      <c r="A8" s="69" t="s">
        <v>115</v>
      </c>
      <c r="B8" s="69">
        <v>1</v>
      </c>
      <c r="C8" s="33">
        <v>2</v>
      </c>
      <c r="D8" s="33">
        <v>3</v>
      </c>
      <c r="E8" s="33">
        <v>4</v>
      </c>
      <c r="F8" s="33">
        <v>5</v>
      </c>
    </row>
    <row r="9" spans="1:6" ht="15">
      <c r="A9" s="140" t="s">
        <v>28</v>
      </c>
      <c r="B9" s="140"/>
      <c r="C9" s="140"/>
      <c r="D9" s="140"/>
      <c r="E9" s="140"/>
      <c r="F9" s="140"/>
    </row>
    <row r="10" spans="1:6" ht="15">
      <c r="A10" s="91" t="s">
        <v>84</v>
      </c>
      <c r="B10" s="83">
        <v>799</v>
      </c>
      <c r="C10" s="84">
        <v>923</v>
      </c>
      <c r="D10" s="84">
        <f aca="true" t="shared" si="0" ref="D10:D73">B10-C10</f>
        <v>-124</v>
      </c>
      <c r="E10" s="84">
        <v>34</v>
      </c>
      <c r="F10" s="113">
        <v>289</v>
      </c>
    </row>
    <row r="11" spans="1:6" ht="15">
      <c r="A11" s="82" t="s">
        <v>107</v>
      </c>
      <c r="B11" s="83">
        <v>252</v>
      </c>
      <c r="C11" s="84">
        <v>346</v>
      </c>
      <c r="D11" s="84">
        <f t="shared" si="0"/>
        <v>-94</v>
      </c>
      <c r="E11" s="84">
        <v>6</v>
      </c>
      <c r="F11" s="113">
        <v>113</v>
      </c>
    </row>
    <row r="12" spans="1:6" ht="15">
      <c r="A12" s="82" t="s">
        <v>69</v>
      </c>
      <c r="B12" s="83">
        <v>218</v>
      </c>
      <c r="C12" s="84">
        <v>291</v>
      </c>
      <c r="D12" s="84">
        <f t="shared" si="0"/>
        <v>-73</v>
      </c>
      <c r="E12" s="84">
        <v>20</v>
      </c>
      <c r="F12" s="112">
        <v>96</v>
      </c>
    </row>
    <row r="13" spans="1:6" ht="15">
      <c r="A13" s="82" t="s">
        <v>158</v>
      </c>
      <c r="B13" s="83">
        <v>179</v>
      </c>
      <c r="C13" s="84">
        <v>78</v>
      </c>
      <c r="D13" s="84">
        <f t="shared" si="0"/>
        <v>101</v>
      </c>
      <c r="E13" s="84">
        <v>5</v>
      </c>
      <c r="F13" s="112">
        <v>21</v>
      </c>
    </row>
    <row r="14" spans="1:6" ht="15">
      <c r="A14" s="91" t="s">
        <v>87</v>
      </c>
      <c r="B14" s="83">
        <v>161</v>
      </c>
      <c r="C14" s="84">
        <v>271</v>
      </c>
      <c r="D14" s="84">
        <f t="shared" si="0"/>
        <v>-110</v>
      </c>
      <c r="E14" s="84">
        <v>3</v>
      </c>
      <c r="F14" s="112">
        <v>97</v>
      </c>
    </row>
    <row r="15" spans="1:6" ht="15">
      <c r="A15" s="82" t="s">
        <v>88</v>
      </c>
      <c r="B15" s="83">
        <v>156</v>
      </c>
      <c r="C15" s="84">
        <v>100</v>
      </c>
      <c r="D15" s="84">
        <f t="shared" si="0"/>
        <v>56</v>
      </c>
      <c r="E15" s="84">
        <v>6</v>
      </c>
      <c r="F15" s="112">
        <v>36</v>
      </c>
    </row>
    <row r="16" spans="1:6" ht="15">
      <c r="A16" s="91" t="s">
        <v>125</v>
      </c>
      <c r="B16" s="83">
        <v>155</v>
      </c>
      <c r="C16" s="84">
        <v>133</v>
      </c>
      <c r="D16" s="84">
        <f t="shared" si="0"/>
        <v>22</v>
      </c>
      <c r="E16" s="84">
        <v>6</v>
      </c>
      <c r="F16" s="112">
        <v>43</v>
      </c>
    </row>
    <row r="17" spans="1:6" ht="30.75">
      <c r="A17" s="82" t="s">
        <v>85</v>
      </c>
      <c r="B17" s="83">
        <v>151</v>
      </c>
      <c r="C17" s="84">
        <v>861</v>
      </c>
      <c r="D17" s="84">
        <f t="shared" si="0"/>
        <v>-710</v>
      </c>
      <c r="E17" s="84">
        <v>2</v>
      </c>
      <c r="F17" s="113">
        <v>269</v>
      </c>
    </row>
    <row r="18" spans="1:6" ht="15">
      <c r="A18" s="82" t="s">
        <v>86</v>
      </c>
      <c r="B18" s="83">
        <v>141</v>
      </c>
      <c r="C18" s="84">
        <v>96</v>
      </c>
      <c r="D18" s="84">
        <f t="shared" si="0"/>
        <v>45</v>
      </c>
      <c r="E18" s="84">
        <v>12</v>
      </c>
      <c r="F18" s="112">
        <v>34</v>
      </c>
    </row>
    <row r="19" spans="1:6" ht="15">
      <c r="A19" s="82" t="s">
        <v>89</v>
      </c>
      <c r="B19" s="83">
        <v>121</v>
      </c>
      <c r="C19" s="83">
        <v>92</v>
      </c>
      <c r="D19" s="84">
        <f t="shared" si="0"/>
        <v>29</v>
      </c>
      <c r="E19" s="83">
        <v>10</v>
      </c>
      <c r="F19" s="112">
        <v>31</v>
      </c>
    </row>
    <row r="20" spans="1:6" ht="15">
      <c r="A20" s="140" t="s">
        <v>2</v>
      </c>
      <c r="B20" s="140"/>
      <c r="C20" s="140"/>
      <c r="D20" s="140"/>
      <c r="E20" s="140"/>
      <c r="F20" s="140"/>
    </row>
    <row r="21" spans="1:6" ht="30.75">
      <c r="A21" s="92" t="s">
        <v>101</v>
      </c>
      <c r="B21" s="83">
        <v>1045</v>
      </c>
      <c r="C21" s="84">
        <v>597</v>
      </c>
      <c r="D21" s="84">
        <f t="shared" si="0"/>
        <v>448</v>
      </c>
      <c r="E21" s="84">
        <v>8</v>
      </c>
      <c r="F21" s="112">
        <v>192</v>
      </c>
    </row>
    <row r="22" spans="1:6" ht="15">
      <c r="A22" s="92" t="s">
        <v>52</v>
      </c>
      <c r="B22" s="83">
        <v>340</v>
      </c>
      <c r="C22" s="84">
        <v>563</v>
      </c>
      <c r="D22" s="84">
        <f t="shared" si="0"/>
        <v>-223</v>
      </c>
      <c r="E22" s="85">
        <v>30</v>
      </c>
      <c r="F22" s="112">
        <v>187</v>
      </c>
    </row>
    <row r="23" spans="1:6" ht="30.75">
      <c r="A23" s="92" t="s">
        <v>102</v>
      </c>
      <c r="B23" s="83">
        <v>329</v>
      </c>
      <c r="C23" s="84">
        <v>101</v>
      </c>
      <c r="D23" s="84">
        <f t="shared" si="0"/>
        <v>228</v>
      </c>
      <c r="E23" s="84">
        <v>26</v>
      </c>
      <c r="F23" s="112">
        <v>37</v>
      </c>
    </row>
    <row r="24" spans="1:6" ht="15">
      <c r="A24" s="92" t="s">
        <v>154</v>
      </c>
      <c r="B24" s="83">
        <v>252</v>
      </c>
      <c r="C24" s="84">
        <v>71</v>
      </c>
      <c r="D24" s="84">
        <f t="shared" si="0"/>
        <v>181</v>
      </c>
      <c r="E24" s="85">
        <v>110</v>
      </c>
      <c r="F24" s="112">
        <v>31</v>
      </c>
    </row>
    <row r="25" spans="1:6" ht="30.75">
      <c r="A25" s="92" t="s">
        <v>159</v>
      </c>
      <c r="B25" s="83">
        <v>238</v>
      </c>
      <c r="C25" s="84">
        <v>113</v>
      </c>
      <c r="D25" s="84">
        <f t="shared" si="0"/>
        <v>125</v>
      </c>
      <c r="E25" s="85">
        <v>0</v>
      </c>
      <c r="F25" s="114">
        <v>33</v>
      </c>
    </row>
    <row r="26" spans="1:6" ht="15">
      <c r="A26" s="92" t="s">
        <v>62</v>
      </c>
      <c r="B26" s="83">
        <v>201</v>
      </c>
      <c r="C26" s="84">
        <v>510</v>
      </c>
      <c r="D26" s="84">
        <f t="shared" si="0"/>
        <v>-309</v>
      </c>
      <c r="E26" s="85">
        <v>4</v>
      </c>
      <c r="F26" s="112">
        <v>168</v>
      </c>
    </row>
    <row r="27" spans="1:6" ht="15">
      <c r="A27" s="92" t="s">
        <v>67</v>
      </c>
      <c r="B27" s="83">
        <v>159</v>
      </c>
      <c r="C27" s="84">
        <v>151</v>
      </c>
      <c r="D27" s="84">
        <f t="shared" si="0"/>
        <v>8</v>
      </c>
      <c r="E27" s="85">
        <v>9</v>
      </c>
      <c r="F27" s="112">
        <v>49</v>
      </c>
    </row>
    <row r="28" spans="1:6" ht="15">
      <c r="A28" s="92" t="s">
        <v>185</v>
      </c>
      <c r="B28" s="83">
        <v>113</v>
      </c>
      <c r="C28" s="84">
        <v>50</v>
      </c>
      <c r="D28" s="84">
        <f t="shared" si="0"/>
        <v>63</v>
      </c>
      <c r="E28" s="85">
        <v>12</v>
      </c>
      <c r="F28" s="112">
        <v>10</v>
      </c>
    </row>
    <row r="29" spans="1:6" ht="30.75">
      <c r="A29" s="92" t="s">
        <v>149</v>
      </c>
      <c r="B29" s="83">
        <v>107</v>
      </c>
      <c r="C29" s="84">
        <v>79</v>
      </c>
      <c r="D29" s="84">
        <f t="shared" si="0"/>
        <v>28</v>
      </c>
      <c r="E29" s="85">
        <v>7</v>
      </c>
      <c r="F29" s="112">
        <v>18</v>
      </c>
    </row>
    <row r="30" spans="1:6" ht="15">
      <c r="A30" s="92" t="s">
        <v>232</v>
      </c>
      <c r="B30" s="83">
        <v>105</v>
      </c>
      <c r="C30" s="84">
        <v>79</v>
      </c>
      <c r="D30" s="84">
        <f t="shared" si="0"/>
        <v>26</v>
      </c>
      <c r="E30" s="85">
        <v>4</v>
      </c>
      <c r="F30" s="112">
        <v>30</v>
      </c>
    </row>
    <row r="31" spans="1:6" ht="15">
      <c r="A31" s="140" t="s">
        <v>1</v>
      </c>
      <c r="B31" s="140"/>
      <c r="C31" s="140"/>
      <c r="D31" s="140"/>
      <c r="E31" s="140"/>
      <c r="F31" s="140"/>
    </row>
    <row r="32" spans="1:6" ht="15">
      <c r="A32" s="86" t="s">
        <v>47</v>
      </c>
      <c r="B32" s="83">
        <v>1200</v>
      </c>
      <c r="C32" s="84">
        <v>1123</v>
      </c>
      <c r="D32" s="84">
        <f t="shared" si="0"/>
        <v>77</v>
      </c>
      <c r="E32" s="85">
        <v>56</v>
      </c>
      <c r="F32" s="112">
        <v>323</v>
      </c>
    </row>
    <row r="33" spans="1:6" ht="15">
      <c r="A33" s="86" t="s">
        <v>72</v>
      </c>
      <c r="B33" s="83">
        <v>732</v>
      </c>
      <c r="C33" s="84">
        <v>539</v>
      </c>
      <c r="D33" s="84">
        <f t="shared" si="0"/>
        <v>193</v>
      </c>
      <c r="E33" s="85">
        <v>22</v>
      </c>
      <c r="F33" s="112">
        <v>160</v>
      </c>
    </row>
    <row r="34" spans="1:6" ht="15">
      <c r="A34" s="86" t="s">
        <v>59</v>
      </c>
      <c r="B34" s="83">
        <v>455</v>
      </c>
      <c r="C34" s="84">
        <v>212</v>
      </c>
      <c r="D34" s="84">
        <f t="shared" si="0"/>
        <v>243</v>
      </c>
      <c r="E34" s="85">
        <v>8</v>
      </c>
      <c r="F34" s="112">
        <v>77</v>
      </c>
    </row>
    <row r="35" spans="1:6" ht="15">
      <c r="A35" s="86" t="s">
        <v>73</v>
      </c>
      <c r="B35" s="83">
        <v>334</v>
      </c>
      <c r="C35" s="84">
        <v>363</v>
      </c>
      <c r="D35" s="84">
        <f t="shared" si="0"/>
        <v>-29</v>
      </c>
      <c r="E35" s="85">
        <v>39</v>
      </c>
      <c r="F35" s="112">
        <v>114</v>
      </c>
    </row>
    <row r="36" spans="1:6" ht="15">
      <c r="A36" s="86" t="s">
        <v>76</v>
      </c>
      <c r="B36" s="83">
        <v>170</v>
      </c>
      <c r="C36" s="84">
        <v>137</v>
      </c>
      <c r="D36" s="84">
        <f t="shared" si="0"/>
        <v>33</v>
      </c>
      <c r="E36" s="84">
        <v>16</v>
      </c>
      <c r="F36" s="112">
        <v>29</v>
      </c>
    </row>
    <row r="37" spans="1:6" ht="15">
      <c r="A37" s="86" t="s">
        <v>75</v>
      </c>
      <c r="B37" s="83">
        <v>155</v>
      </c>
      <c r="C37" s="84">
        <v>120</v>
      </c>
      <c r="D37" s="84">
        <f t="shared" si="0"/>
        <v>35</v>
      </c>
      <c r="E37" s="85">
        <v>12</v>
      </c>
      <c r="F37" s="112">
        <v>30</v>
      </c>
    </row>
    <row r="38" spans="1:6" ht="15">
      <c r="A38" s="86" t="s">
        <v>74</v>
      </c>
      <c r="B38" s="83">
        <v>140</v>
      </c>
      <c r="C38" s="84">
        <v>114</v>
      </c>
      <c r="D38" s="84">
        <f t="shared" si="0"/>
        <v>26</v>
      </c>
      <c r="E38" s="85">
        <v>2</v>
      </c>
      <c r="F38" s="112">
        <v>33</v>
      </c>
    </row>
    <row r="39" spans="1:6" ht="15">
      <c r="A39" s="86" t="s">
        <v>186</v>
      </c>
      <c r="B39" s="83">
        <v>133</v>
      </c>
      <c r="C39" s="84">
        <v>87</v>
      </c>
      <c r="D39" s="84">
        <f t="shared" si="0"/>
        <v>46</v>
      </c>
      <c r="E39" s="85">
        <v>7</v>
      </c>
      <c r="F39" s="112">
        <v>18</v>
      </c>
    </row>
    <row r="40" spans="1:6" ht="15">
      <c r="A40" s="86" t="s">
        <v>233</v>
      </c>
      <c r="B40" s="83">
        <v>124</v>
      </c>
      <c r="C40" s="84">
        <v>92</v>
      </c>
      <c r="D40" s="84">
        <f t="shared" si="0"/>
        <v>32</v>
      </c>
      <c r="E40" s="85">
        <v>10</v>
      </c>
      <c r="F40" s="112">
        <v>33</v>
      </c>
    </row>
    <row r="41" spans="1:6" ht="15">
      <c r="A41" s="86" t="s">
        <v>131</v>
      </c>
      <c r="B41" s="83">
        <v>123</v>
      </c>
      <c r="C41" s="84">
        <v>36</v>
      </c>
      <c r="D41" s="84">
        <f t="shared" si="0"/>
        <v>87</v>
      </c>
      <c r="E41" s="85">
        <v>22</v>
      </c>
      <c r="F41" s="112">
        <v>6</v>
      </c>
    </row>
    <row r="42" spans="1:6" ht="15">
      <c r="A42" s="140" t="s">
        <v>0</v>
      </c>
      <c r="B42" s="140"/>
      <c r="C42" s="140"/>
      <c r="D42" s="140"/>
      <c r="E42" s="140"/>
      <c r="F42" s="140"/>
    </row>
    <row r="43" spans="1:6" ht="15">
      <c r="A43" s="92" t="s">
        <v>58</v>
      </c>
      <c r="B43" s="83">
        <v>639</v>
      </c>
      <c r="C43" s="84">
        <v>263</v>
      </c>
      <c r="D43" s="84">
        <f t="shared" si="0"/>
        <v>376</v>
      </c>
      <c r="E43" s="85">
        <v>61</v>
      </c>
      <c r="F43" s="112">
        <v>59</v>
      </c>
    </row>
    <row r="44" spans="1:6" ht="15">
      <c r="A44" s="92" t="s">
        <v>61</v>
      </c>
      <c r="B44" s="83">
        <v>598</v>
      </c>
      <c r="C44" s="84">
        <v>451</v>
      </c>
      <c r="D44" s="84">
        <f t="shared" si="0"/>
        <v>147</v>
      </c>
      <c r="E44" s="85">
        <v>32</v>
      </c>
      <c r="F44" s="112">
        <v>129</v>
      </c>
    </row>
    <row r="45" spans="1:6" ht="15">
      <c r="A45" s="92" t="s">
        <v>90</v>
      </c>
      <c r="B45" s="83">
        <v>158</v>
      </c>
      <c r="C45" s="83">
        <v>203</v>
      </c>
      <c r="D45" s="84">
        <f t="shared" si="0"/>
        <v>-45</v>
      </c>
      <c r="E45" s="85">
        <v>5</v>
      </c>
      <c r="F45" s="112">
        <v>54</v>
      </c>
    </row>
    <row r="46" spans="1:6" ht="15">
      <c r="A46" s="92" t="s">
        <v>126</v>
      </c>
      <c r="B46" s="83">
        <v>146</v>
      </c>
      <c r="C46" s="84">
        <v>164</v>
      </c>
      <c r="D46" s="84">
        <f t="shared" si="0"/>
        <v>-18</v>
      </c>
      <c r="E46" s="85">
        <v>5</v>
      </c>
      <c r="F46" s="112">
        <v>55</v>
      </c>
    </row>
    <row r="47" spans="1:6" ht="15">
      <c r="A47" s="92" t="s">
        <v>92</v>
      </c>
      <c r="B47" s="83">
        <v>113</v>
      </c>
      <c r="C47" s="83">
        <v>136</v>
      </c>
      <c r="D47" s="84">
        <f t="shared" si="0"/>
        <v>-23</v>
      </c>
      <c r="E47" s="85">
        <v>4</v>
      </c>
      <c r="F47" s="112">
        <v>51</v>
      </c>
    </row>
    <row r="48" spans="1:6" ht="15">
      <c r="A48" s="92" t="s">
        <v>108</v>
      </c>
      <c r="B48" s="83">
        <v>98</v>
      </c>
      <c r="C48" s="83">
        <v>153</v>
      </c>
      <c r="D48" s="84">
        <f t="shared" si="0"/>
        <v>-55</v>
      </c>
      <c r="E48" s="85">
        <v>11</v>
      </c>
      <c r="F48" s="112">
        <v>41</v>
      </c>
    </row>
    <row r="49" spans="1:6" ht="30.75">
      <c r="A49" s="92" t="s">
        <v>93</v>
      </c>
      <c r="B49" s="83">
        <v>95</v>
      </c>
      <c r="C49" s="83">
        <v>151</v>
      </c>
      <c r="D49" s="84">
        <f t="shared" si="0"/>
        <v>-56</v>
      </c>
      <c r="E49" s="85">
        <v>3</v>
      </c>
      <c r="F49" s="112">
        <v>41</v>
      </c>
    </row>
    <row r="50" spans="1:6" ht="15">
      <c r="A50" s="92" t="s">
        <v>91</v>
      </c>
      <c r="B50" s="83">
        <v>73</v>
      </c>
      <c r="C50" s="83">
        <v>84</v>
      </c>
      <c r="D50" s="84">
        <f t="shared" si="0"/>
        <v>-11</v>
      </c>
      <c r="E50" s="85">
        <v>3</v>
      </c>
      <c r="F50" s="112">
        <v>22</v>
      </c>
    </row>
    <row r="51" spans="1:6" ht="15">
      <c r="A51" s="92" t="s">
        <v>142</v>
      </c>
      <c r="B51" s="83">
        <v>63</v>
      </c>
      <c r="C51" s="83">
        <v>39</v>
      </c>
      <c r="D51" s="84">
        <f t="shared" si="0"/>
        <v>24</v>
      </c>
      <c r="E51" s="85">
        <v>1</v>
      </c>
      <c r="F51" s="112">
        <v>17</v>
      </c>
    </row>
    <row r="52" spans="1:6" ht="15">
      <c r="A52" s="92" t="s">
        <v>138</v>
      </c>
      <c r="B52" s="83">
        <v>62</v>
      </c>
      <c r="C52" s="83">
        <v>138</v>
      </c>
      <c r="D52" s="84">
        <f t="shared" si="0"/>
        <v>-76</v>
      </c>
      <c r="E52" s="85">
        <v>2</v>
      </c>
      <c r="F52" s="112">
        <v>30</v>
      </c>
    </row>
    <row r="53" spans="1:6" ht="15">
      <c r="A53" s="140" t="s">
        <v>4</v>
      </c>
      <c r="B53" s="140"/>
      <c r="C53" s="140"/>
      <c r="D53" s="140"/>
      <c r="E53" s="140"/>
      <c r="F53" s="140"/>
    </row>
    <row r="54" spans="1:6" ht="15">
      <c r="A54" s="92" t="s">
        <v>80</v>
      </c>
      <c r="B54" s="83">
        <v>2735</v>
      </c>
      <c r="C54" s="83">
        <v>1504</v>
      </c>
      <c r="D54" s="84">
        <f t="shared" si="0"/>
        <v>1231</v>
      </c>
      <c r="E54" s="85">
        <v>185</v>
      </c>
      <c r="F54" s="112">
        <v>391</v>
      </c>
    </row>
    <row r="55" spans="1:6" ht="15">
      <c r="A55" s="92" t="s">
        <v>100</v>
      </c>
      <c r="B55" s="83">
        <v>1724</v>
      </c>
      <c r="C55" s="84">
        <v>739</v>
      </c>
      <c r="D55" s="84">
        <f t="shared" si="0"/>
        <v>985</v>
      </c>
      <c r="E55" s="85">
        <v>91</v>
      </c>
      <c r="F55" s="112">
        <v>195</v>
      </c>
    </row>
    <row r="56" spans="1:6" ht="15">
      <c r="A56" s="92" t="s">
        <v>46</v>
      </c>
      <c r="B56" s="83">
        <v>1565</v>
      </c>
      <c r="C56" s="84">
        <v>657</v>
      </c>
      <c r="D56" s="84">
        <f t="shared" si="0"/>
        <v>908</v>
      </c>
      <c r="E56" s="85">
        <v>141</v>
      </c>
      <c r="F56" s="112">
        <v>141</v>
      </c>
    </row>
    <row r="57" spans="1:6" ht="15">
      <c r="A57" s="92" t="s">
        <v>82</v>
      </c>
      <c r="B57" s="83">
        <v>1558</v>
      </c>
      <c r="C57" s="84">
        <v>1107</v>
      </c>
      <c r="D57" s="84">
        <f t="shared" si="0"/>
        <v>451</v>
      </c>
      <c r="E57" s="85">
        <v>35</v>
      </c>
      <c r="F57" s="112">
        <v>264</v>
      </c>
    </row>
    <row r="58" spans="1:6" ht="15">
      <c r="A58" s="92" t="s">
        <v>45</v>
      </c>
      <c r="B58" s="83">
        <v>1198</v>
      </c>
      <c r="C58" s="84">
        <v>620</v>
      </c>
      <c r="D58" s="84">
        <f t="shared" si="0"/>
        <v>578</v>
      </c>
      <c r="E58" s="85">
        <v>182</v>
      </c>
      <c r="F58" s="112">
        <v>164</v>
      </c>
    </row>
    <row r="59" spans="1:6" ht="15">
      <c r="A59" s="92" t="s">
        <v>60</v>
      </c>
      <c r="B59" s="83">
        <v>858</v>
      </c>
      <c r="C59" s="84">
        <v>205</v>
      </c>
      <c r="D59" s="84">
        <f t="shared" si="0"/>
        <v>653</v>
      </c>
      <c r="E59" s="85">
        <v>119</v>
      </c>
      <c r="F59" s="112">
        <v>43</v>
      </c>
    </row>
    <row r="60" spans="1:6" ht="15">
      <c r="A60" s="92" t="s">
        <v>63</v>
      </c>
      <c r="B60" s="83">
        <v>598</v>
      </c>
      <c r="C60" s="84">
        <v>264</v>
      </c>
      <c r="D60" s="84">
        <f t="shared" si="0"/>
        <v>334</v>
      </c>
      <c r="E60" s="85">
        <v>43</v>
      </c>
      <c r="F60" s="112">
        <v>66</v>
      </c>
    </row>
    <row r="61" spans="1:6" ht="15">
      <c r="A61" s="92" t="s">
        <v>109</v>
      </c>
      <c r="B61" s="83">
        <v>395</v>
      </c>
      <c r="C61" s="84">
        <v>22</v>
      </c>
      <c r="D61" s="84">
        <f t="shared" si="0"/>
        <v>373</v>
      </c>
      <c r="E61" s="85">
        <v>190</v>
      </c>
      <c r="F61" s="112">
        <v>10</v>
      </c>
    </row>
    <row r="62" spans="1:6" ht="46.5">
      <c r="A62" s="92" t="s">
        <v>104</v>
      </c>
      <c r="B62" s="83">
        <v>374</v>
      </c>
      <c r="C62" s="84">
        <v>262</v>
      </c>
      <c r="D62" s="84">
        <f t="shared" si="0"/>
        <v>112</v>
      </c>
      <c r="E62" s="85">
        <v>41</v>
      </c>
      <c r="F62" s="113">
        <v>92</v>
      </c>
    </row>
    <row r="63" spans="1:6" ht="15">
      <c r="A63" s="92" t="s">
        <v>160</v>
      </c>
      <c r="B63" s="83">
        <v>278</v>
      </c>
      <c r="C63" s="84">
        <v>143</v>
      </c>
      <c r="D63" s="84">
        <f t="shared" si="0"/>
        <v>135</v>
      </c>
      <c r="E63" s="85">
        <v>5</v>
      </c>
      <c r="F63" s="112">
        <v>56</v>
      </c>
    </row>
    <row r="64" spans="1:6" ht="15">
      <c r="A64" s="140" t="s">
        <v>29</v>
      </c>
      <c r="B64" s="140"/>
      <c r="C64" s="140"/>
      <c r="D64" s="140"/>
      <c r="E64" s="140"/>
      <c r="F64" s="140"/>
    </row>
    <row r="65" spans="1:6" ht="15">
      <c r="A65" s="82" t="s">
        <v>132</v>
      </c>
      <c r="B65" s="83">
        <v>253</v>
      </c>
      <c r="C65" s="84">
        <v>352</v>
      </c>
      <c r="D65" s="84">
        <f t="shared" si="0"/>
        <v>-99</v>
      </c>
      <c r="E65" s="84">
        <v>0</v>
      </c>
      <c r="F65" s="113">
        <v>158</v>
      </c>
    </row>
    <row r="66" spans="1:6" ht="30.75">
      <c r="A66" s="82" t="s">
        <v>110</v>
      </c>
      <c r="B66" s="83">
        <v>196</v>
      </c>
      <c r="C66" s="84">
        <v>224</v>
      </c>
      <c r="D66" s="84">
        <f t="shared" si="0"/>
        <v>-28</v>
      </c>
      <c r="E66" s="84">
        <v>0</v>
      </c>
      <c r="F66" s="113">
        <v>73</v>
      </c>
    </row>
    <row r="67" spans="1:6" ht="15">
      <c r="A67" s="82" t="s">
        <v>94</v>
      </c>
      <c r="B67" s="83">
        <v>104</v>
      </c>
      <c r="C67" s="84">
        <v>45</v>
      </c>
      <c r="D67" s="84">
        <f t="shared" si="0"/>
        <v>59</v>
      </c>
      <c r="E67" s="84">
        <v>0</v>
      </c>
      <c r="F67" s="113">
        <v>14</v>
      </c>
    </row>
    <row r="68" spans="1:6" ht="46.5">
      <c r="A68" s="82" t="s">
        <v>133</v>
      </c>
      <c r="B68" s="83">
        <v>88</v>
      </c>
      <c r="C68" s="84">
        <v>47</v>
      </c>
      <c r="D68" s="84">
        <f t="shared" si="0"/>
        <v>41</v>
      </c>
      <c r="E68" s="84">
        <v>0</v>
      </c>
      <c r="F68" s="113">
        <v>26</v>
      </c>
    </row>
    <row r="69" spans="1:6" ht="30.75">
      <c r="A69" s="82" t="s">
        <v>204</v>
      </c>
      <c r="B69" s="83">
        <v>44</v>
      </c>
      <c r="C69" s="84">
        <v>7</v>
      </c>
      <c r="D69" s="84">
        <f t="shared" si="0"/>
        <v>37</v>
      </c>
      <c r="E69" s="84">
        <v>9</v>
      </c>
      <c r="F69" s="113">
        <v>1</v>
      </c>
    </row>
    <row r="70" spans="1:6" ht="30.75">
      <c r="A70" s="82" t="s">
        <v>123</v>
      </c>
      <c r="B70" s="83">
        <v>41</v>
      </c>
      <c r="C70" s="84">
        <v>6</v>
      </c>
      <c r="D70" s="84">
        <f t="shared" si="0"/>
        <v>35</v>
      </c>
      <c r="E70" s="84">
        <v>3</v>
      </c>
      <c r="F70" s="113">
        <v>0</v>
      </c>
    </row>
    <row r="71" spans="1:6" ht="15">
      <c r="A71" s="82" t="s">
        <v>139</v>
      </c>
      <c r="B71" s="83">
        <v>39</v>
      </c>
      <c r="C71" s="84">
        <v>35</v>
      </c>
      <c r="D71" s="84">
        <f t="shared" si="0"/>
        <v>4</v>
      </c>
      <c r="E71" s="84">
        <v>2</v>
      </c>
      <c r="F71" s="113">
        <v>12</v>
      </c>
    </row>
    <row r="72" spans="1:6" ht="15">
      <c r="A72" s="82" t="s">
        <v>187</v>
      </c>
      <c r="B72" s="83">
        <v>37</v>
      </c>
      <c r="C72" s="84">
        <v>23</v>
      </c>
      <c r="D72" s="84">
        <f t="shared" si="0"/>
        <v>14</v>
      </c>
      <c r="E72" s="84">
        <v>0</v>
      </c>
      <c r="F72" s="113">
        <v>9</v>
      </c>
    </row>
    <row r="73" spans="1:6" ht="15">
      <c r="A73" s="82" t="s">
        <v>143</v>
      </c>
      <c r="B73" s="83">
        <v>31</v>
      </c>
      <c r="C73" s="84">
        <v>35</v>
      </c>
      <c r="D73" s="84">
        <f t="shared" si="0"/>
        <v>-4</v>
      </c>
      <c r="E73" s="84">
        <v>0</v>
      </c>
      <c r="F73" s="113">
        <v>8</v>
      </c>
    </row>
    <row r="74" spans="1:6" ht="15">
      <c r="A74" s="82" t="s">
        <v>161</v>
      </c>
      <c r="B74" s="83">
        <v>28</v>
      </c>
      <c r="C74" s="84">
        <v>1</v>
      </c>
      <c r="D74" s="84">
        <f>B74-C74</f>
        <v>27</v>
      </c>
      <c r="E74" s="84">
        <v>1</v>
      </c>
      <c r="F74" s="113">
        <v>0</v>
      </c>
    </row>
    <row r="75" spans="1:6" ht="15">
      <c r="A75" s="140" t="s">
        <v>5</v>
      </c>
      <c r="B75" s="140"/>
      <c r="C75" s="140"/>
      <c r="D75" s="140"/>
      <c r="E75" s="140"/>
      <c r="F75" s="140"/>
    </row>
    <row r="76" spans="1:6" ht="15">
      <c r="A76" s="92" t="s">
        <v>53</v>
      </c>
      <c r="B76" s="83">
        <v>2380</v>
      </c>
      <c r="C76" s="84">
        <v>440</v>
      </c>
      <c r="D76" s="84">
        <f aca="true" t="shared" si="1" ref="D76:D85">B76-C76</f>
        <v>1940</v>
      </c>
      <c r="E76" s="85">
        <v>458</v>
      </c>
      <c r="F76" s="113">
        <v>79</v>
      </c>
    </row>
    <row r="77" spans="1:6" ht="15">
      <c r="A77" s="92" t="s">
        <v>98</v>
      </c>
      <c r="B77" s="83">
        <v>1516</v>
      </c>
      <c r="C77" s="84">
        <v>662</v>
      </c>
      <c r="D77" s="84">
        <f t="shared" si="1"/>
        <v>854</v>
      </c>
      <c r="E77" s="85">
        <v>73</v>
      </c>
      <c r="F77" s="113">
        <v>205</v>
      </c>
    </row>
    <row r="78" spans="1:6" ht="15">
      <c r="A78" s="92" t="s">
        <v>49</v>
      </c>
      <c r="B78" s="83">
        <v>679</v>
      </c>
      <c r="C78" s="83">
        <v>201</v>
      </c>
      <c r="D78" s="84">
        <f t="shared" si="1"/>
        <v>478</v>
      </c>
      <c r="E78" s="85">
        <v>70</v>
      </c>
      <c r="F78" s="113">
        <v>65</v>
      </c>
    </row>
    <row r="79" spans="1:6" ht="30.75">
      <c r="A79" s="92" t="s">
        <v>96</v>
      </c>
      <c r="B79" s="83">
        <v>602</v>
      </c>
      <c r="C79" s="83">
        <v>146</v>
      </c>
      <c r="D79" s="84">
        <f t="shared" si="1"/>
        <v>456</v>
      </c>
      <c r="E79" s="85">
        <v>15</v>
      </c>
      <c r="F79" s="113">
        <v>46</v>
      </c>
    </row>
    <row r="80" spans="1:6" ht="15">
      <c r="A80" s="92" t="s">
        <v>97</v>
      </c>
      <c r="B80" s="83">
        <v>458</v>
      </c>
      <c r="C80" s="83">
        <v>163</v>
      </c>
      <c r="D80" s="84">
        <f t="shared" si="1"/>
        <v>295</v>
      </c>
      <c r="E80" s="85">
        <v>20</v>
      </c>
      <c r="F80" s="113">
        <v>28</v>
      </c>
    </row>
    <row r="81" spans="1:6" ht="15">
      <c r="A81" s="92" t="s">
        <v>103</v>
      </c>
      <c r="B81" s="83">
        <v>449</v>
      </c>
      <c r="C81" s="83">
        <v>116</v>
      </c>
      <c r="D81" s="84">
        <f t="shared" si="1"/>
        <v>333</v>
      </c>
      <c r="E81" s="85">
        <v>80</v>
      </c>
      <c r="F81" s="113">
        <v>30</v>
      </c>
    </row>
    <row r="82" spans="1:6" ht="15">
      <c r="A82" s="92" t="s">
        <v>106</v>
      </c>
      <c r="B82" s="83">
        <v>426</v>
      </c>
      <c r="C82" s="83">
        <v>19</v>
      </c>
      <c r="D82" s="84">
        <f t="shared" si="1"/>
        <v>407</v>
      </c>
      <c r="E82" s="85">
        <v>8</v>
      </c>
      <c r="F82" s="113">
        <v>6</v>
      </c>
    </row>
    <row r="83" spans="1:6" ht="15">
      <c r="A83" s="92" t="s">
        <v>95</v>
      </c>
      <c r="B83" s="83">
        <v>371</v>
      </c>
      <c r="C83" s="83">
        <v>143</v>
      </c>
      <c r="D83" s="84">
        <f t="shared" si="1"/>
        <v>228</v>
      </c>
      <c r="E83" s="85">
        <v>46</v>
      </c>
      <c r="F83" s="113">
        <v>34</v>
      </c>
    </row>
    <row r="84" spans="1:6" ht="30.75">
      <c r="A84" s="92" t="s">
        <v>105</v>
      </c>
      <c r="B84" s="83">
        <v>362</v>
      </c>
      <c r="C84" s="83">
        <v>122</v>
      </c>
      <c r="D84" s="84">
        <f t="shared" si="1"/>
        <v>240</v>
      </c>
      <c r="E84" s="85">
        <v>58</v>
      </c>
      <c r="F84" s="113">
        <v>29</v>
      </c>
    </row>
    <row r="85" spans="1:6" ht="36" customHeight="1">
      <c r="A85" s="92" t="s">
        <v>56</v>
      </c>
      <c r="B85" s="83">
        <v>354</v>
      </c>
      <c r="C85" s="83">
        <v>71</v>
      </c>
      <c r="D85" s="84">
        <f t="shared" si="1"/>
        <v>283</v>
      </c>
      <c r="E85" s="85">
        <v>61</v>
      </c>
      <c r="F85" s="113">
        <v>20</v>
      </c>
    </row>
    <row r="86" spans="1:6" ht="41.25" customHeight="1">
      <c r="A86" s="140" t="s">
        <v>6</v>
      </c>
      <c r="B86" s="140"/>
      <c r="C86" s="140"/>
      <c r="D86" s="140"/>
      <c r="E86" s="140"/>
      <c r="F86" s="140"/>
    </row>
    <row r="87" spans="1:6" ht="15">
      <c r="A87" s="82" t="s">
        <v>43</v>
      </c>
      <c r="B87" s="83">
        <v>4206</v>
      </c>
      <c r="C87" s="84">
        <v>1024</v>
      </c>
      <c r="D87" s="84">
        <f aca="true" t="shared" si="2" ref="D87:D96">B87-C87</f>
        <v>3182</v>
      </c>
      <c r="E87" s="85">
        <v>495</v>
      </c>
      <c r="F87" s="113">
        <v>279</v>
      </c>
    </row>
    <row r="88" spans="1:6" ht="46.5">
      <c r="A88" s="82" t="s">
        <v>111</v>
      </c>
      <c r="B88" s="83">
        <v>2222</v>
      </c>
      <c r="C88" s="83">
        <v>185</v>
      </c>
      <c r="D88" s="84">
        <f t="shared" si="2"/>
        <v>2037</v>
      </c>
      <c r="E88" s="85">
        <v>156</v>
      </c>
      <c r="F88" s="113">
        <v>68</v>
      </c>
    </row>
    <row r="89" spans="1:6" ht="15">
      <c r="A89" s="82" t="s">
        <v>81</v>
      </c>
      <c r="B89" s="83">
        <v>1970</v>
      </c>
      <c r="C89" s="83">
        <v>980</v>
      </c>
      <c r="D89" s="84">
        <f t="shared" si="2"/>
        <v>990</v>
      </c>
      <c r="E89" s="85">
        <v>21</v>
      </c>
      <c r="F89" s="113">
        <v>34</v>
      </c>
    </row>
    <row r="90" spans="1:6" ht="15">
      <c r="A90" s="82" t="s">
        <v>65</v>
      </c>
      <c r="B90" s="83">
        <v>1104</v>
      </c>
      <c r="C90" s="83">
        <v>294</v>
      </c>
      <c r="D90" s="84">
        <f t="shared" si="2"/>
        <v>810</v>
      </c>
      <c r="E90" s="85">
        <v>2</v>
      </c>
      <c r="F90" s="113">
        <v>112</v>
      </c>
    </row>
    <row r="91" spans="1:6" ht="15">
      <c r="A91" s="82" t="s">
        <v>183</v>
      </c>
      <c r="B91" s="83">
        <v>649</v>
      </c>
      <c r="C91" s="83">
        <v>292</v>
      </c>
      <c r="D91" s="84">
        <f t="shared" si="2"/>
        <v>357</v>
      </c>
      <c r="E91" s="85">
        <v>25</v>
      </c>
      <c r="F91" s="113">
        <v>15</v>
      </c>
    </row>
    <row r="92" spans="1:6" ht="15">
      <c r="A92" s="82" t="s">
        <v>64</v>
      </c>
      <c r="B92" s="83">
        <v>452</v>
      </c>
      <c r="C92" s="83">
        <v>218</v>
      </c>
      <c r="D92" s="84">
        <f t="shared" si="2"/>
        <v>234</v>
      </c>
      <c r="E92" s="85">
        <v>21</v>
      </c>
      <c r="F92" s="113">
        <v>56</v>
      </c>
    </row>
    <row r="93" spans="1:6" ht="15">
      <c r="A93" s="82" t="s">
        <v>83</v>
      </c>
      <c r="B93" s="83">
        <v>344</v>
      </c>
      <c r="C93" s="83">
        <v>146</v>
      </c>
      <c r="D93" s="84">
        <f t="shared" si="2"/>
        <v>198</v>
      </c>
      <c r="E93" s="85">
        <v>23</v>
      </c>
      <c r="F93" s="113">
        <v>49</v>
      </c>
    </row>
    <row r="94" spans="1:6" ht="15">
      <c r="A94" s="82" t="s">
        <v>112</v>
      </c>
      <c r="B94" s="83">
        <v>258</v>
      </c>
      <c r="C94" s="83">
        <v>5</v>
      </c>
      <c r="D94" s="84">
        <f t="shared" si="2"/>
        <v>253</v>
      </c>
      <c r="E94" s="83">
        <v>123</v>
      </c>
      <c r="F94" s="113">
        <v>4</v>
      </c>
    </row>
    <row r="95" spans="1:6" ht="15">
      <c r="A95" s="82" t="s">
        <v>66</v>
      </c>
      <c r="B95" s="83">
        <v>195</v>
      </c>
      <c r="C95" s="83">
        <v>40</v>
      </c>
      <c r="D95" s="84">
        <f t="shared" si="2"/>
        <v>155</v>
      </c>
      <c r="E95" s="85">
        <v>42</v>
      </c>
      <c r="F95" s="113">
        <v>13</v>
      </c>
    </row>
    <row r="96" spans="1:6" ht="15">
      <c r="A96" s="82" t="s">
        <v>171</v>
      </c>
      <c r="B96" s="83">
        <v>194</v>
      </c>
      <c r="C96" s="83">
        <v>26</v>
      </c>
      <c r="D96" s="84">
        <f t="shared" si="2"/>
        <v>168</v>
      </c>
      <c r="E96" s="85">
        <v>9</v>
      </c>
      <c r="F96" s="113">
        <v>7</v>
      </c>
    </row>
    <row r="97" spans="1:6" ht="15">
      <c r="A97" s="140" t="s">
        <v>3</v>
      </c>
      <c r="B97" s="140"/>
      <c r="C97" s="140"/>
      <c r="D97" s="140"/>
      <c r="E97" s="140"/>
      <c r="F97" s="140"/>
    </row>
    <row r="98" spans="1:6" ht="15">
      <c r="A98" s="82" t="s">
        <v>44</v>
      </c>
      <c r="B98" s="83">
        <v>1907</v>
      </c>
      <c r="C98" s="84">
        <v>764</v>
      </c>
      <c r="D98" s="84">
        <f aca="true" t="shared" si="3" ref="D98:D107">B98-C98</f>
        <v>1143</v>
      </c>
      <c r="E98" s="85">
        <v>52</v>
      </c>
      <c r="F98" s="113">
        <v>193</v>
      </c>
    </row>
    <row r="99" spans="1:6" ht="15">
      <c r="A99" s="82" t="s">
        <v>48</v>
      </c>
      <c r="B99" s="83">
        <v>1094</v>
      </c>
      <c r="C99" s="84">
        <v>459</v>
      </c>
      <c r="D99" s="84">
        <f t="shared" si="3"/>
        <v>635</v>
      </c>
      <c r="E99" s="85">
        <v>105</v>
      </c>
      <c r="F99" s="113">
        <v>150</v>
      </c>
    </row>
    <row r="100" spans="1:6" ht="15">
      <c r="A100" s="82" t="s">
        <v>50</v>
      </c>
      <c r="B100" s="83">
        <v>808</v>
      </c>
      <c r="C100" s="84">
        <v>205</v>
      </c>
      <c r="D100" s="84">
        <f t="shared" si="3"/>
        <v>603</v>
      </c>
      <c r="E100" s="85">
        <v>57</v>
      </c>
      <c r="F100" s="113">
        <v>49</v>
      </c>
    </row>
    <row r="101" spans="1:6" ht="15">
      <c r="A101" s="82" t="s">
        <v>55</v>
      </c>
      <c r="B101" s="83">
        <v>741</v>
      </c>
      <c r="C101" s="84">
        <v>152</v>
      </c>
      <c r="D101" s="84">
        <f t="shared" si="3"/>
        <v>589</v>
      </c>
      <c r="E101" s="85">
        <v>30</v>
      </c>
      <c r="F101" s="113">
        <v>47</v>
      </c>
    </row>
    <row r="102" spans="1:6" ht="15">
      <c r="A102" s="82" t="s">
        <v>51</v>
      </c>
      <c r="B102" s="83">
        <v>715</v>
      </c>
      <c r="C102" s="84">
        <v>368</v>
      </c>
      <c r="D102" s="84">
        <f t="shared" si="3"/>
        <v>347</v>
      </c>
      <c r="E102" s="85">
        <v>8</v>
      </c>
      <c r="F102" s="113">
        <v>107</v>
      </c>
    </row>
    <row r="103" spans="1:6" ht="15">
      <c r="A103" s="82" t="s">
        <v>54</v>
      </c>
      <c r="B103" s="83">
        <v>644</v>
      </c>
      <c r="C103" s="84">
        <v>119</v>
      </c>
      <c r="D103" s="84">
        <f t="shared" si="3"/>
        <v>525</v>
      </c>
      <c r="E103" s="85">
        <v>82</v>
      </c>
      <c r="F103" s="113">
        <v>20</v>
      </c>
    </row>
    <row r="104" spans="1:6" ht="15">
      <c r="A104" s="82" t="s">
        <v>184</v>
      </c>
      <c r="B104" s="83">
        <v>470</v>
      </c>
      <c r="C104" s="84">
        <v>278</v>
      </c>
      <c r="D104" s="84">
        <f t="shared" si="3"/>
        <v>192</v>
      </c>
      <c r="E104" s="85">
        <v>1</v>
      </c>
      <c r="F104" s="113">
        <v>21</v>
      </c>
    </row>
    <row r="105" spans="1:6" ht="15">
      <c r="A105" s="82" t="s">
        <v>57</v>
      </c>
      <c r="B105" s="83">
        <v>419</v>
      </c>
      <c r="C105" s="84">
        <v>221</v>
      </c>
      <c r="D105" s="84">
        <f t="shared" si="3"/>
        <v>198</v>
      </c>
      <c r="E105" s="85">
        <v>20</v>
      </c>
      <c r="F105" s="113">
        <v>71</v>
      </c>
    </row>
    <row r="106" spans="1:6" ht="15">
      <c r="A106" s="82" t="s">
        <v>151</v>
      </c>
      <c r="B106" s="83">
        <v>393</v>
      </c>
      <c r="C106" s="84">
        <v>115</v>
      </c>
      <c r="D106" s="84">
        <f t="shared" si="3"/>
        <v>278</v>
      </c>
      <c r="E106" s="85">
        <v>23</v>
      </c>
      <c r="F106" s="113">
        <v>27</v>
      </c>
    </row>
    <row r="107" spans="1:6" ht="15">
      <c r="A107" s="82" t="s">
        <v>68</v>
      </c>
      <c r="B107" s="83">
        <v>362</v>
      </c>
      <c r="C107" s="84">
        <v>55</v>
      </c>
      <c r="D107" s="84">
        <f t="shared" si="3"/>
        <v>307</v>
      </c>
      <c r="E107" s="85">
        <v>43</v>
      </c>
      <c r="F107" s="113">
        <v>15</v>
      </c>
    </row>
  </sheetData>
  <sheetProtection/>
  <mergeCells count="19">
    <mergeCell ref="A1:F1"/>
    <mergeCell ref="A3:F3"/>
    <mergeCell ref="A5:A7"/>
    <mergeCell ref="B5:B7"/>
    <mergeCell ref="C5:C7"/>
    <mergeCell ref="D5:D7"/>
    <mergeCell ref="E5:F5"/>
    <mergeCell ref="E6:E7"/>
    <mergeCell ref="F6:F7"/>
    <mergeCell ref="A2:F2"/>
    <mergeCell ref="A75:F75"/>
    <mergeCell ref="A86:F86"/>
    <mergeCell ref="A97:F97"/>
    <mergeCell ref="A9:F9"/>
    <mergeCell ref="A20:F20"/>
    <mergeCell ref="A31:F31"/>
    <mergeCell ref="A42:F42"/>
    <mergeCell ref="A53:F53"/>
    <mergeCell ref="A64:F6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75" r:id="rId1"/>
  <rowBreaks count="2" manualBreakCount="2">
    <brk id="52" max="5" man="1"/>
    <brk id="9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10.140625" defaultRowHeight="15"/>
  <cols>
    <col min="1" max="1" width="4.57421875" style="35" customWidth="1"/>
    <col min="2" max="2" width="66.57421875" style="58" customWidth="1"/>
    <col min="3" max="3" width="19.8515625" style="59" customWidth="1"/>
    <col min="4" max="250" width="9.140625" style="35" customWidth="1"/>
    <col min="251" max="251" width="4.140625" style="35" customWidth="1"/>
    <col min="252" max="252" width="31.140625" style="35" customWidth="1"/>
    <col min="253" max="255" width="10.00390625" style="35" customWidth="1"/>
    <col min="256" max="16384" width="10.140625" style="35" customWidth="1"/>
  </cols>
  <sheetData>
    <row r="1" spans="1:256" ht="34.5" customHeight="1">
      <c r="A1" s="147" t="s">
        <v>267</v>
      </c>
      <c r="B1" s="147"/>
      <c r="C1" s="14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2:256" ht="15" customHeight="1">
      <c r="B2" s="147" t="s">
        <v>77</v>
      </c>
      <c r="C2" s="14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ht="2.25" customHeight="1"/>
    <row r="4" spans="1:3" s="38" customFormat="1" ht="61.5" customHeight="1">
      <c r="A4" s="41" t="s">
        <v>42</v>
      </c>
      <c r="B4" s="36" t="s">
        <v>114</v>
      </c>
      <c r="C4" s="37" t="s">
        <v>78</v>
      </c>
    </row>
    <row r="5" spans="1:256" ht="15">
      <c r="A5" s="41">
        <v>1</v>
      </c>
      <c r="B5" s="88" t="s">
        <v>234</v>
      </c>
      <c r="C5" s="37">
        <v>19000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15">
      <c r="A6" s="41">
        <v>2</v>
      </c>
      <c r="B6" s="88" t="s">
        <v>205</v>
      </c>
      <c r="C6" s="37">
        <v>18947.85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15">
      <c r="A7" s="41">
        <v>3</v>
      </c>
      <c r="B7" s="88" t="s">
        <v>172</v>
      </c>
      <c r="C7" s="37">
        <v>18000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5">
      <c r="A8" s="41">
        <v>4</v>
      </c>
      <c r="B8" s="88" t="s">
        <v>206</v>
      </c>
      <c r="C8" s="37">
        <v>18000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5">
      <c r="A9" s="41">
        <v>5</v>
      </c>
      <c r="B9" s="88" t="s">
        <v>173</v>
      </c>
      <c r="C9" s="37">
        <v>18000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5">
      <c r="A10" s="41">
        <v>6</v>
      </c>
      <c r="B10" s="88" t="s">
        <v>147</v>
      </c>
      <c r="C10" s="37">
        <v>17700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5">
      <c r="A11" s="41">
        <v>7</v>
      </c>
      <c r="B11" s="88" t="s">
        <v>235</v>
      </c>
      <c r="C11" s="37">
        <v>17000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5">
      <c r="A12" s="41">
        <v>8</v>
      </c>
      <c r="B12" s="88" t="s">
        <v>236</v>
      </c>
      <c r="C12" s="37">
        <v>17000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5">
      <c r="A13" s="41">
        <v>9</v>
      </c>
      <c r="B13" s="88" t="s">
        <v>157</v>
      </c>
      <c r="C13" s="37">
        <v>16500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5">
      <c r="A14" s="41">
        <v>10</v>
      </c>
      <c r="B14" s="88" t="s">
        <v>179</v>
      </c>
      <c r="C14" s="37">
        <v>16000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5">
      <c r="A15" s="41">
        <v>11</v>
      </c>
      <c r="B15" s="88" t="s">
        <v>192</v>
      </c>
      <c r="C15" s="37">
        <v>15000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5">
      <c r="A16" s="41">
        <v>12</v>
      </c>
      <c r="B16" s="88" t="s">
        <v>188</v>
      </c>
      <c r="C16" s="37">
        <v>15000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5">
      <c r="A17" s="41">
        <v>13</v>
      </c>
      <c r="B17" s="88" t="s">
        <v>214</v>
      </c>
      <c r="C17" s="37">
        <v>15000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5">
      <c r="A18" s="41">
        <v>14</v>
      </c>
      <c r="B18" s="88" t="s">
        <v>207</v>
      </c>
      <c r="C18" s="37">
        <v>14500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5">
      <c r="A19" s="41">
        <v>15</v>
      </c>
      <c r="B19" s="88" t="s">
        <v>237</v>
      </c>
      <c r="C19" s="37">
        <v>14057.67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5">
      <c r="A20" s="41">
        <v>16</v>
      </c>
      <c r="B20" s="88" t="s">
        <v>145</v>
      </c>
      <c r="C20" s="37">
        <v>13120.5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5">
      <c r="A21" s="41">
        <v>17</v>
      </c>
      <c r="B21" s="88" t="s">
        <v>177</v>
      </c>
      <c r="C21" s="37">
        <v>13000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5">
      <c r="A22" s="41">
        <v>18</v>
      </c>
      <c r="B22" s="88" t="s">
        <v>238</v>
      </c>
      <c r="C22" s="37">
        <v>12862.17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5">
      <c r="A23" s="41">
        <v>19</v>
      </c>
      <c r="B23" s="88" t="s">
        <v>239</v>
      </c>
      <c r="C23" s="37">
        <v>12850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30.75">
      <c r="A24" s="41">
        <v>20</v>
      </c>
      <c r="B24" s="88" t="s">
        <v>174</v>
      </c>
      <c r="C24" s="37">
        <v>12833.33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5">
      <c r="A25" s="41">
        <v>21</v>
      </c>
      <c r="B25" s="88" t="s">
        <v>240</v>
      </c>
      <c r="C25" s="37">
        <v>12828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5">
      <c r="A26" s="41">
        <v>22</v>
      </c>
      <c r="B26" s="88" t="s">
        <v>155</v>
      </c>
      <c r="C26" s="37">
        <v>12420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5">
      <c r="A27" s="41">
        <v>23</v>
      </c>
      <c r="B27" s="88" t="s">
        <v>163</v>
      </c>
      <c r="C27" s="37">
        <v>12394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5">
      <c r="A28" s="41">
        <v>24</v>
      </c>
      <c r="B28" s="88" t="s">
        <v>113</v>
      </c>
      <c r="C28" s="37">
        <v>12155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5">
      <c r="A29" s="41">
        <v>25</v>
      </c>
      <c r="B29" s="88" t="s">
        <v>162</v>
      </c>
      <c r="C29" s="37">
        <v>12000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30.75">
      <c r="A30" s="41">
        <v>26</v>
      </c>
      <c r="B30" s="88" t="s">
        <v>210</v>
      </c>
      <c r="C30" s="37">
        <v>12000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5">
      <c r="A31" s="41">
        <v>27</v>
      </c>
      <c r="B31" s="88" t="s">
        <v>209</v>
      </c>
      <c r="C31" s="37">
        <v>11846.54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15">
      <c r="A32" s="41">
        <v>28</v>
      </c>
      <c r="B32" s="88" t="s">
        <v>175</v>
      </c>
      <c r="C32" s="37">
        <v>11511.73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ht="15">
      <c r="A33" s="41">
        <v>29</v>
      </c>
      <c r="B33" s="88" t="s">
        <v>241</v>
      </c>
      <c r="C33" s="37">
        <v>11500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3" ht="15">
      <c r="A34" s="41">
        <v>30</v>
      </c>
      <c r="B34" s="88" t="s">
        <v>208</v>
      </c>
      <c r="C34" s="115">
        <v>10775</v>
      </c>
    </row>
    <row r="35" spans="1:3" ht="15">
      <c r="A35" s="41">
        <v>31</v>
      </c>
      <c r="B35" s="88" t="s">
        <v>242</v>
      </c>
      <c r="C35" s="115">
        <v>10650.11</v>
      </c>
    </row>
    <row r="36" spans="1:3" ht="15">
      <c r="A36" s="41">
        <v>32</v>
      </c>
      <c r="B36" s="88" t="s">
        <v>148</v>
      </c>
      <c r="C36" s="115">
        <v>10536</v>
      </c>
    </row>
    <row r="37" spans="1:3" ht="15">
      <c r="A37" s="41">
        <v>33</v>
      </c>
      <c r="B37" s="88" t="s">
        <v>176</v>
      </c>
      <c r="C37" s="115">
        <v>10300</v>
      </c>
    </row>
    <row r="38" spans="1:3" ht="15">
      <c r="A38" s="41">
        <v>34</v>
      </c>
      <c r="B38" s="88" t="s">
        <v>164</v>
      </c>
      <c r="C38" s="115">
        <v>10200</v>
      </c>
    </row>
    <row r="39" spans="1:3" ht="15">
      <c r="A39" s="41">
        <v>35</v>
      </c>
      <c r="B39" s="88" t="s">
        <v>211</v>
      </c>
      <c r="C39" s="115">
        <v>10005</v>
      </c>
    </row>
    <row r="40" spans="1:3" ht="15">
      <c r="A40" s="41">
        <v>36</v>
      </c>
      <c r="B40" s="88" t="s">
        <v>190</v>
      </c>
      <c r="C40" s="115">
        <v>10000</v>
      </c>
    </row>
    <row r="41" spans="1:3" ht="15">
      <c r="A41" s="41">
        <v>37</v>
      </c>
      <c r="B41" s="88" t="s">
        <v>213</v>
      </c>
      <c r="C41" s="115">
        <v>10000</v>
      </c>
    </row>
    <row r="42" spans="1:3" ht="15">
      <c r="A42" s="41">
        <v>38</v>
      </c>
      <c r="B42" s="88" t="s">
        <v>243</v>
      </c>
      <c r="C42" s="115">
        <v>10000</v>
      </c>
    </row>
    <row r="43" spans="1:3" ht="15">
      <c r="A43" s="41">
        <v>39</v>
      </c>
      <c r="B43" s="88" t="s">
        <v>194</v>
      </c>
      <c r="C43" s="115">
        <v>10000</v>
      </c>
    </row>
    <row r="44" spans="1:3" ht="15">
      <c r="A44" s="41">
        <v>40</v>
      </c>
      <c r="B44" s="88" t="s">
        <v>244</v>
      </c>
      <c r="C44" s="115">
        <v>10000</v>
      </c>
    </row>
    <row r="45" spans="1:3" ht="15">
      <c r="A45" s="41">
        <v>41</v>
      </c>
      <c r="B45" s="88" t="s">
        <v>165</v>
      </c>
      <c r="C45" s="115">
        <v>10000</v>
      </c>
    </row>
    <row r="46" spans="1:3" ht="15">
      <c r="A46" s="41">
        <v>42</v>
      </c>
      <c r="B46" s="88" t="s">
        <v>212</v>
      </c>
      <c r="C46" s="115">
        <v>10000</v>
      </c>
    </row>
    <row r="47" spans="1:3" ht="15">
      <c r="A47" s="41">
        <v>43</v>
      </c>
      <c r="B47" s="88" t="s">
        <v>166</v>
      </c>
      <c r="C47" s="115">
        <v>10000</v>
      </c>
    </row>
    <row r="48" spans="1:3" ht="15">
      <c r="A48" s="41">
        <v>44</v>
      </c>
      <c r="B48" s="88" t="s">
        <v>178</v>
      </c>
      <c r="C48" s="115">
        <v>10000</v>
      </c>
    </row>
    <row r="49" spans="1:3" ht="15">
      <c r="A49" s="41">
        <v>45</v>
      </c>
      <c r="B49" s="88" t="s">
        <v>189</v>
      </c>
      <c r="C49" s="115">
        <v>10000</v>
      </c>
    </row>
    <row r="50" spans="1:3" ht="15">
      <c r="A50" s="41">
        <v>46</v>
      </c>
      <c r="B50" s="88" t="s">
        <v>122</v>
      </c>
      <c r="C50" s="115">
        <v>10000</v>
      </c>
    </row>
    <row r="51" spans="1:3" ht="15">
      <c r="A51" s="41">
        <v>47</v>
      </c>
      <c r="B51" s="88" t="s">
        <v>191</v>
      </c>
      <c r="C51" s="115">
        <v>10000</v>
      </c>
    </row>
    <row r="52" spans="1:3" ht="30.75">
      <c r="A52" s="41">
        <v>48</v>
      </c>
      <c r="B52" s="88" t="s">
        <v>167</v>
      </c>
      <c r="C52" s="115">
        <v>9824</v>
      </c>
    </row>
    <row r="53" spans="1:3" ht="30.75">
      <c r="A53" s="41">
        <v>49</v>
      </c>
      <c r="B53" s="88" t="s">
        <v>168</v>
      </c>
      <c r="C53" s="115">
        <v>9642</v>
      </c>
    </row>
    <row r="54" spans="1:3" ht="15">
      <c r="A54" s="41">
        <v>50</v>
      </c>
      <c r="B54" s="88" t="s">
        <v>245</v>
      </c>
      <c r="C54" s="115">
        <v>9500</v>
      </c>
    </row>
  </sheetData>
  <sheetProtection/>
  <mergeCells count="2">
    <mergeCell ref="B2:C2"/>
    <mergeCell ref="A1:C1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2"/>
  <sheetViews>
    <sheetView view="pageBreakPreview" zoomScale="87" zoomScaleNormal="80" zoomScaleSheetLayoutView="87" zoomScalePageLayoutView="0" workbookViewId="0" topLeftCell="A1">
      <selection activeCell="A2" sqref="A2:B2"/>
    </sheetView>
  </sheetViews>
  <sheetFormatPr defaultColWidth="8.8515625" defaultRowHeight="15"/>
  <cols>
    <col min="1" max="1" width="59.140625" style="32" customWidth="1"/>
    <col min="2" max="2" width="24.57421875" style="119" customWidth="1"/>
    <col min="3" max="16384" width="8.8515625" style="116" customWidth="1"/>
  </cols>
  <sheetData>
    <row r="1" spans="1:2" ht="54" customHeight="1">
      <c r="A1" s="139" t="s">
        <v>268</v>
      </c>
      <c r="B1" s="139"/>
    </row>
    <row r="2" spans="1:2" ht="15">
      <c r="A2" s="141"/>
      <c r="B2" s="141"/>
    </row>
    <row r="3" spans="1:2" ht="60" customHeight="1">
      <c r="A3" s="90" t="s">
        <v>40</v>
      </c>
      <c r="B3" s="117" t="s">
        <v>134</v>
      </c>
    </row>
    <row r="4" spans="1:2" ht="30">
      <c r="A4" s="118" t="s">
        <v>28</v>
      </c>
      <c r="B4" s="117">
        <v>6454.908732394367</v>
      </c>
    </row>
    <row r="5" spans="1:2" ht="15">
      <c r="A5" s="92" t="s">
        <v>206</v>
      </c>
      <c r="B5" s="33">
        <v>18000</v>
      </c>
    </row>
    <row r="6" spans="1:2" ht="15">
      <c r="A6" s="92" t="s">
        <v>179</v>
      </c>
      <c r="B6" s="33">
        <v>16000</v>
      </c>
    </row>
    <row r="7" spans="1:2" ht="15">
      <c r="A7" s="92" t="s">
        <v>239</v>
      </c>
      <c r="B7" s="33">
        <v>12850</v>
      </c>
    </row>
    <row r="8" spans="1:2" ht="15">
      <c r="A8" s="92" t="s">
        <v>240</v>
      </c>
      <c r="B8" s="33">
        <v>12828</v>
      </c>
    </row>
    <row r="9" spans="1:2" ht="15">
      <c r="A9" s="92" t="s">
        <v>194</v>
      </c>
      <c r="B9" s="33">
        <v>10000</v>
      </c>
    </row>
    <row r="10" spans="1:2" ht="15">
      <c r="A10" s="92" t="s">
        <v>193</v>
      </c>
      <c r="B10" s="33">
        <v>9080</v>
      </c>
    </row>
    <row r="11" spans="1:2" ht="15">
      <c r="A11" s="92" t="s">
        <v>146</v>
      </c>
      <c r="B11" s="33">
        <v>8965</v>
      </c>
    </row>
    <row r="12" spans="1:2" ht="15">
      <c r="A12" s="92" t="s">
        <v>246</v>
      </c>
      <c r="B12" s="33">
        <v>8891</v>
      </c>
    </row>
    <row r="13" spans="1:2" ht="15">
      <c r="A13" s="92" t="s">
        <v>247</v>
      </c>
      <c r="B13" s="33">
        <v>8835</v>
      </c>
    </row>
    <row r="14" spans="1:2" ht="15">
      <c r="A14" s="92" t="s">
        <v>248</v>
      </c>
      <c r="B14" s="33">
        <v>8600</v>
      </c>
    </row>
    <row r="15" spans="1:2" ht="15">
      <c r="A15" s="118" t="s">
        <v>2</v>
      </c>
      <c r="B15" s="117">
        <v>5953.394179775281</v>
      </c>
    </row>
    <row r="16" spans="1:2" ht="15">
      <c r="A16" s="92" t="s">
        <v>172</v>
      </c>
      <c r="B16" s="33">
        <v>18000</v>
      </c>
    </row>
    <row r="17" spans="1:2" ht="15">
      <c r="A17" s="92" t="s">
        <v>214</v>
      </c>
      <c r="B17" s="33">
        <v>15000</v>
      </c>
    </row>
    <row r="18" spans="1:2" ht="15">
      <c r="A18" s="92" t="s">
        <v>163</v>
      </c>
      <c r="B18" s="33">
        <v>12394</v>
      </c>
    </row>
    <row r="19" spans="1:2" ht="15">
      <c r="A19" s="92" t="s">
        <v>208</v>
      </c>
      <c r="B19" s="33">
        <v>10775</v>
      </c>
    </row>
    <row r="20" spans="1:2" ht="15">
      <c r="A20" s="92" t="s">
        <v>148</v>
      </c>
      <c r="B20" s="33">
        <v>10536</v>
      </c>
    </row>
    <row r="21" spans="1:2" ht="15">
      <c r="A21" s="92" t="s">
        <v>243</v>
      </c>
      <c r="B21" s="33">
        <v>10000</v>
      </c>
    </row>
    <row r="22" spans="1:2" ht="15">
      <c r="A22" s="92" t="s">
        <v>215</v>
      </c>
      <c r="B22" s="33">
        <v>9125</v>
      </c>
    </row>
    <row r="23" spans="1:2" ht="15">
      <c r="A23" s="92" t="s">
        <v>249</v>
      </c>
      <c r="B23" s="33">
        <v>9030</v>
      </c>
    </row>
    <row r="24" spans="1:2" ht="15">
      <c r="A24" s="92" t="s">
        <v>250</v>
      </c>
      <c r="B24" s="33">
        <v>9000</v>
      </c>
    </row>
    <row r="25" spans="1:2" ht="15">
      <c r="A25" s="92" t="s">
        <v>180</v>
      </c>
      <c r="B25" s="33">
        <v>8760</v>
      </c>
    </row>
    <row r="26" spans="1:2" ht="15">
      <c r="A26" s="118" t="s">
        <v>1</v>
      </c>
      <c r="B26" s="117">
        <v>5502.481092436974</v>
      </c>
    </row>
    <row r="27" spans="1:2" ht="15">
      <c r="A27" s="92" t="s">
        <v>173</v>
      </c>
      <c r="B27" s="33">
        <v>18000</v>
      </c>
    </row>
    <row r="28" spans="1:2" ht="15">
      <c r="A28" s="92" t="s">
        <v>207</v>
      </c>
      <c r="B28" s="33">
        <v>14500</v>
      </c>
    </row>
    <row r="29" spans="1:2" ht="15">
      <c r="A29" s="92" t="s">
        <v>113</v>
      </c>
      <c r="B29" s="33">
        <v>12155</v>
      </c>
    </row>
    <row r="30" spans="1:2" ht="15">
      <c r="A30" s="92" t="s">
        <v>165</v>
      </c>
      <c r="B30" s="33">
        <v>10000</v>
      </c>
    </row>
    <row r="31" spans="1:2" ht="15">
      <c r="A31" s="92" t="s">
        <v>244</v>
      </c>
      <c r="B31" s="33">
        <v>10000</v>
      </c>
    </row>
    <row r="32" spans="1:2" ht="15">
      <c r="A32" s="92" t="s">
        <v>195</v>
      </c>
      <c r="B32" s="33">
        <v>8860</v>
      </c>
    </row>
    <row r="33" spans="1:2" ht="15">
      <c r="A33" s="92" t="s">
        <v>156</v>
      </c>
      <c r="B33" s="33">
        <v>8640</v>
      </c>
    </row>
    <row r="34" spans="1:2" ht="15">
      <c r="A34" s="92" t="s">
        <v>251</v>
      </c>
      <c r="B34" s="33">
        <v>8505</v>
      </c>
    </row>
    <row r="35" spans="1:2" ht="15">
      <c r="A35" s="92" t="s">
        <v>196</v>
      </c>
      <c r="B35" s="33">
        <v>8061.5</v>
      </c>
    </row>
    <row r="36" spans="1:2" ht="15">
      <c r="A36" s="92" t="s">
        <v>252</v>
      </c>
      <c r="B36" s="33">
        <v>8000</v>
      </c>
    </row>
    <row r="37" spans="1:2" ht="15">
      <c r="A37" s="118" t="s">
        <v>0</v>
      </c>
      <c r="B37" s="117">
        <v>5021.686346153847</v>
      </c>
    </row>
    <row r="38" spans="1:2" ht="15">
      <c r="A38" s="82" t="s">
        <v>221</v>
      </c>
      <c r="B38" s="33">
        <v>5681.25</v>
      </c>
    </row>
    <row r="39" spans="1:2" ht="15">
      <c r="A39" s="82" t="s">
        <v>218</v>
      </c>
      <c r="B39" s="33">
        <v>5547.8</v>
      </c>
    </row>
    <row r="40" spans="1:2" ht="15">
      <c r="A40" s="82" t="s">
        <v>217</v>
      </c>
      <c r="B40" s="33">
        <v>5500</v>
      </c>
    </row>
    <row r="41" spans="1:2" ht="15">
      <c r="A41" s="82" t="s">
        <v>121</v>
      </c>
      <c r="B41" s="33">
        <v>5465.46</v>
      </c>
    </row>
    <row r="42" spans="1:2" ht="15">
      <c r="A42" s="82" t="s">
        <v>253</v>
      </c>
      <c r="B42" s="33">
        <v>5131.33</v>
      </c>
    </row>
    <row r="43" spans="1:2" ht="15">
      <c r="A43" s="82" t="s">
        <v>219</v>
      </c>
      <c r="B43" s="33">
        <v>5076.47</v>
      </c>
    </row>
    <row r="44" spans="1:2" ht="15">
      <c r="A44" s="82" t="s">
        <v>220</v>
      </c>
      <c r="B44" s="33">
        <v>4938.67</v>
      </c>
    </row>
    <row r="45" spans="1:2" ht="15">
      <c r="A45" s="82" t="s">
        <v>135</v>
      </c>
      <c r="B45" s="33">
        <v>4700</v>
      </c>
    </row>
    <row r="46" spans="1:2" ht="15">
      <c r="A46" s="92" t="s">
        <v>254</v>
      </c>
      <c r="B46" s="33">
        <v>4650</v>
      </c>
    </row>
    <row r="47" spans="1:2" ht="15">
      <c r="A47" s="82" t="s">
        <v>255</v>
      </c>
      <c r="B47" s="33">
        <v>4583.33</v>
      </c>
    </row>
    <row r="48" spans="1:2" ht="15">
      <c r="A48" s="118" t="s">
        <v>4</v>
      </c>
      <c r="B48" s="117">
        <v>5097.127936378465</v>
      </c>
    </row>
    <row r="49" spans="1:2" ht="15">
      <c r="A49" s="82" t="s">
        <v>144</v>
      </c>
      <c r="B49" s="33">
        <v>7358.06</v>
      </c>
    </row>
    <row r="50" spans="1:2" ht="15">
      <c r="A50" s="82" t="s">
        <v>119</v>
      </c>
      <c r="B50" s="33">
        <v>7000</v>
      </c>
    </row>
    <row r="51" spans="1:2" ht="15">
      <c r="A51" s="82" t="s">
        <v>256</v>
      </c>
      <c r="B51" s="33">
        <v>6266.67</v>
      </c>
    </row>
    <row r="52" spans="1:2" ht="15">
      <c r="A52" s="82" t="s">
        <v>136</v>
      </c>
      <c r="B52" s="33">
        <v>6250</v>
      </c>
    </row>
    <row r="53" spans="1:2" ht="15">
      <c r="A53" s="82" t="s">
        <v>257</v>
      </c>
      <c r="B53" s="33">
        <v>5505</v>
      </c>
    </row>
    <row r="54" spans="1:2" ht="15">
      <c r="A54" s="82" t="s">
        <v>216</v>
      </c>
      <c r="B54" s="33">
        <v>5192</v>
      </c>
    </row>
    <row r="55" spans="1:2" ht="15">
      <c r="A55" s="82" t="s">
        <v>197</v>
      </c>
      <c r="B55" s="33">
        <v>5150</v>
      </c>
    </row>
    <row r="56" spans="1:2" ht="15">
      <c r="A56" s="82" t="s">
        <v>202</v>
      </c>
      <c r="B56" s="33">
        <v>4985.41</v>
      </c>
    </row>
    <row r="57" spans="1:2" ht="15">
      <c r="A57" s="82" t="s">
        <v>258</v>
      </c>
      <c r="B57" s="33">
        <v>4785.05</v>
      </c>
    </row>
    <row r="58" spans="1:2" ht="15">
      <c r="A58" s="92" t="s">
        <v>259</v>
      </c>
      <c r="B58" s="33">
        <v>4767.48</v>
      </c>
    </row>
    <row r="59" spans="1:2" ht="30">
      <c r="A59" s="118" t="s">
        <v>29</v>
      </c>
      <c r="B59" s="117">
        <v>4959.234411764706</v>
      </c>
    </row>
    <row r="60" spans="1:2" ht="15">
      <c r="A60" s="92" t="s">
        <v>140</v>
      </c>
      <c r="B60" s="33">
        <v>8200</v>
      </c>
    </row>
    <row r="61" spans="1:2" ht="15">
      <c r="A61" s="92" t="s">
        <v>260</v>
      </c>
      <c r="B61" s="33">
        <v>5861.5</v>
      </c>
    </row>
    <row r="62" spans="1:2" ht="15">
      <c r="A62" s="92" t="s">
        <v>141</v>
      </c>
      <c r="B62" s="33">
        <v>5003.75</v>
      </c>
    </row>
    <row r="63" spans="1:2" ht="15">
      <c r="A63" s="92" t="s">
        <v>152</v>
      </c>
      <c r="B63" s="33">
        <v>4505</v>
      </c>
    </row>
    <row r="64" spans="1:2" ht="15">
      <c r="A64" s="92" t="s">
        <v>261</v>
      </c>
      <c r="B64" s="33">
        <v>4233.33</v>
      </c>
    </row>
    <row r="65" spans="1:2" ht="15">
      <c r="A65" s="92" t="s">
        <v>223</v>
      </c>
      <c r="B65" s="33">
        <v>4200</v>
      </c>
    </row>
    <row r="66" spans="1:2" ht="15">
      <c r="A66" s="92" t="s">
        <v>262</v>
      </c>
      <c r="B66" s="33">
        <v>4200</v>
      </c>
    </row>
    <row r="67" spans="1:2" ht="15">
      <c r="A67" s="92" t="s">
        <v>222</v>
      </c>
      <c r="B67" s="33">
        <v>4173</v>
      </c>
    </row>
    <row r="68" spans="1:2" ht="15">
      <c r="A68" s="92" t="s">
        <v>181</v>
      </c>
      <c r="B68" s="33">
        <v>4000</v>
      </c>
    </row>
    <row r="69" spans="1:2" ht="15">
      <c r="A69" s="92" t="s">
        <v>198</v>
      </c>
      <c r="B69" s="33">
        <v>4000</v>
      </c>
    </row>
    <row r="70" spans="1:2" ht="15">
      <c r="A70" s="118" t="s">
        <v>5</v>
      </c>
      <c r="B70" s="117">
        <v>7167.106212198871</v>
      </c>
    </row>
    <row r="71" spans="1:2" ht="15">
      <c r="A71" s="92" t="s">
        <v>234</v>
      </c>
      <c r="B71" s="33">
        <v>19000</v>
      </c>
    </row>
    <row r="72" spans="1:2" ht="15">
      <c r="A72" s="92" t="s">
        <v>205</v>
      </c>
      <c r="B72" s="33">
        <v>18947.85</v>
      </c>
    </row>
    <row r="73" spans="1:2" ht="15">
      <c r="A73" s="92" t="s">
        <v>235</v>
      </c>
      <c r="B73" s="33">
        <v>17000</v>
      </c>
    </row>
    <row r="74" spans="1:2" ht="15">
      <c r="A74" s="92" t="s">
        <v>157</v>
      </c>
      <c r="B74" s="33">
        <v>16500</v>
      </c>
    </row>
    <row r="75" spans="1:2" ht="15">
      <c r="A75" s="92" t="s">
        <v>192</v>
      </c>
      <c r="B75" s="33">
        <v>15000</v>
      </c>
    </row>
    <row r="76" spans="1:2" ht="15">
      <c r="A76" s="92" t="s">
        <v>188</v>
      </c>
      <c r="B76" s="33">
        <v>15000</v>
      </c>
    </row>
    <row r="77" spans="1:2" ht="15">
      <c r="A77" s="92" t="s">
        <v>177</v>
      </c>
      <c r="B77" s="33">
        <v>13000</v>
      </c>
    </row>
    <row r="78" spans="1:2" ht="15">
      <c r="A78" s="92" t="s">
        <v>155</v>
      </c>
      <c r="B78" s="33">
        <v>12420</v>
      </c>
    </row>
    <row r="79" spans="1:2" ht="30.75">
      <c r="A79" s="92" t="s">
        <v>210</v>
      </c>
      <c r="B79" s="33">
        <v>12000</v>
      </c>
    </row>
    <row r="80" spans="1:2" ht="15">
      <c r="A80" s="92" t="s">
        <v>209</v>
      </c>
      <c r="B80" s="33">
        <v>11846.54</v>
      </c>
    </row>
    <row r="81" spans="1:2" ht="45">
      <c r="A81" s="118" t="s">
        <v>6</v>
      </c>
      <c r="B81" s="117">
        <v>6486.283963553529</v>
      </c>
    </row>
    <row r="82" spans="1:2" ht="15">
      <c r="A82" s="82" t="s">
        <v>147</v>
      </c>
      <c r="B82" s="33">
        <v>17700</v>
      </c>
    </row>
    <row r="83" spans="1:2" ht="15">
      <c r="A83" s="82" t="s">
        <v>236</v>
      </c>
      <c r="B83" s="33">
        <v>17000</v>
      </c>
    </row>
    <row r="84" spans="1:2" ht="15">
      <c r="A84" s="82" t="s">
        <v>237</v>
      </c>
      <c r="B84" s="33">
        <v>14057.67</v>
      </c>
    </row>
    <row r="85" spans="1:2" ht="15">
      <c r="A85" s="82" t="s">
        <v>145</v>
      </c>
      <c r="B85" s="33">
        <v>13120.5</v>
      </c>
    </row>
    <row r="86" spans="1:2" ht="15">
      <c r="A86" s="82" t="s">
        <v>238</v>
      </c>
      <c r="B86" s="33">
        <v>12862.17</v>
      </c>
    </row>
    <row r="87" spans="1:2" ht="30.75">
      <c r="A87" s="82" t="s">
        <v>174</v>
      </c>
      <c r="B87" s="33">
        <v>12833.33</v>
      </c>
    </row>
    <row r="88" spans="1:2" ht="15">
      <c r="A88" s="82" t="s">
        <v>162</v>
      </c>
      <c r="B88" s="33">
        <v>12000</v>
      </c>
    </row>
    <row r="89" spans="1:2" ht="15">
      <c r="A89" s="82" t="s">
        <v>176</v>
      </c>
      <c r="B89" s="33">
        <v>10300</v>
      </c>
    </row>
    <row r="90" spans="1:2" ht="15">
      <c r="A90" s="82" t="s">
        <v>178</v>
      </c>
      <c r="B90" s="33">
        <v>10000</v>
      </c>
    </row>
    <row r="91" spans="1:2" ht="15">
      <c r="A91" s="82" t="s">
        <v>166</v>
      </c>
      <c r="B91" s="33">
        <v>10000</v>
      </c>
    </row>
    <row r="92" spans="1:2" ht="15">
      <c r="A92" s="118" t="s">
        <v>3</v>
      </c>
      <c r="B92" s="117">
        <v>4814.381055555556</v>
      </c>
    </row>
    <row r="93" spans="1:2" ht="15">
      <c r="A93" s="92" t="s">
        <v>120</v>
      </c>
      <c r="B93" s="33">
        <v>6075.02</v>
      </c>
    </row>
    <row r="94" spans="1:2" ht="15">
      <c r="A94" s="92" t="s">
        <v>182</v>
      </c>
      <c r="B94" s="33">
        <v>6047.5</v>
      </c>
    </row>
    <row r="95" spans="1:2" ht="15">
      <c r="A95" s="92" t="s">
        <v>169</v>
      </c>
      <c r="B95" s="33">
        <v>6000</v>
      </c>
    </row>
    <row r="96" spans="1:2" ht="15">
      <c r="A96" s="92" t="s">
        <v>153</v>
      </c>
      <c r="B96" s="33">
        <v>5500</v>
      </c>
    </row>
    <row r="97" spans="1:2" ht="15">
      <c r="A97" s="92" t="s">
        <v>150</v>
      </c>
      <c r="B97" s="33">
        <v>5485.77</v>
      </c>
    </row>
    <row r="98" spans="1:2" ht="15">
      <c r="A98" s="92" t="s">
        <v>203</v>
      </c>
      <c r="B98" s="33">
        <v>5221.29</v>
      </c>
    </row>
    <row r="99" spans="1:2" ht="15">
      <c r="A99" s="92" t="s">
        <v>170</v>
      </c>
      <c r="B99" s="33">
        <v>5114.4</v>
      </c>
    </row>
    <row r="100" spans="1:2" ht="15">
      <c r="A100" s="92" t="s">
        <v>263</v>
      </c>
      <c r="B100" s="33">
        <v>4995.61</v>
      </c>
    </row>
    <row r="101" spans="1:2" ht="15">
      <c r="A101" s="92" t="s">
        <v>264</v>
      </c>
      <c r="B101" s="33">
        <v>4940</v>
      </c>
    </row>
    <row r="102" spans="1:2" ht="15">
      <c r="A102" s="92" t="s">
        <v>224</v>
      </c>
      <c r="B102" s="33">
        <v>4852.36</v>
      </c>
    </row>
  </sheetData>
  <sheetProtection/>
  <mergeCells count="2">
    <mergeCell ref="A1:B1"/>
    <mergeCell ref="A2:B2"/>
  </mergeCells>
  <printOptions horizontalCentered="1"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1.00390625" style="22" customWidth="1"/>
    <col min="2" max="2" width="11.140625" style="5" customWidth="1"/>
    <col min="3" max="3" width="10.140625" style="5" customWidth="1"/>
    <col min="4" max="4" width="13.00390625" style="22" customWidth="1"/>
    <col min="5" max="6" width="10.57421875" style="5" customWidth="1"/>
    <col min="7" max="7" width="14.00390625" style="22" customWidth="1"/>
    <col min="8" max="16384" width="8.8515625" style="5" customWidth="1"/>
  </cols>
  <sheetData>
    <row r="1" spans="1:7" s="1" customFormat="1" ht="22.5" customHeight="1">
      <c r="A1" s="148" t="s">
        <v>137</v>
      </c>
      <c r="B1" s="148"/>
      <c r="C1" s="148"/>
      <c r="D1" s="148"/>
      <c r="E1" s="148"/>
      <c r="F1" s="148"/>
      <c r="G1" s="148"/>
    </row>
    <row r="2" spans="1:7" s="1" customFormat="1" ht="19.5" customHeight="1">
      <c r="A2" s="149" t="s">
        <v>37</v>
      </c>
      <c r="B2" s="149"/>
      <c r="C2" s="149"/>
      <c r="D2" s="149"/>
      <c r="E2" s="149"/>
      <c r="F2" s="149"/>
      <c r="G2" s="149"/>
    </row>
    <row r="3" spans="1:7" s="3" customFormat="1" ht="13.5" customHeight="1">
      <c r="A3" s="19"/>
      <c r="B3" s="2"/>
      <c r="C3" s="2"/>
      <c r="D3" s="19"/>
      <c r="E3" s="2"/>
      <c r="F3" s="2"/>
      <c r="G3" s="23"/>
    </row>
    <row r="4" spans="1:7" s="3" customFormat="1" ht="39" customHeight="1">
      <c r="A4" s="150"/>
      <c r="B4" s="151" t="str">
        <f>1!B4:D4</f>
        <v>за 2018 рік</v>
      </c>
      <c r="C4" s="151"/>
      <c r="D4" s="151"/>
      <c r="E4" s="151" t="str">
        <f>1!E4:G4</f>
        <v>станом на 1 січня 2019 року</v>
      </c>
      <c r="F4" s="151"/>
      <c r="G4" s="151"/>
    </row>
    <row r="5" spans="1:7" s="3" customFormat="1" ht="48.75" customHeight="1">
      <c r="A5" s="150"/>
      <c r="B5" s="29" t="s">
        <v>30</v>
      </c>
      <c r="C5" s="29" t="s">
        <v>118</v>
      </c>
      <c r="D5" s="29" t="s">
        <v>31</v>
      </c>
      <c r="E5" s="29" t="s">
        <v>30</v>
      </c>
      <c r="F5" s="29" t="s">
        <v>118</v>
      </c>
      <c r="G5" s="15" t="s">
        <v>31</v>
      </c>
    </row>
    <row r="6" spans="1:7" s="3" customFormat="1" ht="24.75" customHeight="1">
      <c r="A6" s="49" t="s">
        <v>32</v>
      </c>
      <c r="B6" s="87">
        <v>51265</v>
      </c>
      <c r="C6" s="87">
        <v>46449</v>
      </c>
      <c r="D6" s="50">
        <f>ROUND(C6/B6*100,1)</f>
        <v>90.6</v>
      </c>
      <c r="E6" s="87">
        <v>14466</v>
      </c>
      <c r="F6" s="87">
        <v>13410</v>
      </c>
      <c r="G6" s="51">
        <f>ROUND(F6/E6*100,1)</f>
        <v>92.7</v>
      </c>
    </row>
    <row r="7" spans="1:7" s="4" customFormat="1" ht="24.75" customHeight="1">
      <c r="A7" s="15" t="s">
        <v>38</v>
      </c>
      <c r="B7" s="52">
        <f>SUM(B9:B27)</f>
        <v>42410</v>
      </c>
      <c r="C7" s="52">
        <f>SUM(C9:C27)</f>
        <v>38585</v>
      </c>
      <c r="D7" s="50">
        <f aca="true" t="shared" si="0" ref="D7:D27">ROUND(C7/B7*100,1)</f>
        <v>91</v>
      </c>
      <c r="E7" s="52">
        <f>SUM(E9:E27)</f>
        <v>12685</v>
      </c>
      <c r="F7" s="52">
        <f>SUM(F9:F27)</f>
        <v>11625</v>
      </c>
      <c r="G7" s="51">
        <f aca="true" t="shared" si="1" ref="G7:G27">ROUND(F7/E7*100,1)</f>
        <v>91.6</v>
      </c>
    </row>
    <row r="8" spans="1:7" s="4" customFormat="1" ht="27" customHeight="1">
      <c r="A8" s="53" t="s">
        <v>8</v>
      </c>
      <c r="B8" s="52"/>
      <c r="C8" s="26"/>
      <c r="D8" s="50"/>
      <c r="E8" s="52"/>
      <c r="F8" s="26"/>
      <c r="G8" s="51"/>
    </row>
    <row r="9" spans="1:10" ht="36.75" customHeight="1">
      <c r="A9" s="20" t="s">
        <v>9</v>
      </c>
      <c r="B9" s="120">
        <v>2273</v>
      </c>
      <c r="C9" s="95">
        <v>2096</v>
      </c>
      <c r="D9" s="67">
        <f t="shared" si="0"/>
        <v>92.2</v>
      </c>
      <c r="E9" s="120">
        <v>726</v>
      </c>
      <c r="F9" s="95">
        <v>756</v>
      </c>
      <c r="G9" s="68">
        <f t="shared" si="1"/>
        <v>104.1</v>
      </c>
      <c r="I9" s="54"/>
      <c r="J9" s="55"/>
    </row>
    <row r="10" spans="1:10" ht="35.25" customHeight="1">
      <c r="A10" s="20" t="s">
        <v>10</v>
      </c>
      <c r="B10" s="120">
        <v>449</v>
      </c>
      <c r="C10" s="95">
        <v>376</v>
      </c>
      <c r="D10" s="67">
        <f t="shared" si="0"/>
        <v>83.7</v>
      </c>
      <c r="E10" s="120">
        <v>157</v>
      </c>
      <c r="F10" s="95">
        <v>111</v>
      </c>
      <c r="G10" s="68">
        <f t="shared" si="1"/>
        <v>70.7</v>
      </c>
      <c r="I10" s="54"/>
      <c r="J10" s="55"/>
    </row>
    <row r="11" spans="1:10" s="9" customFormat="1" ht="23.25" customHeight="1">
      <c r="A11" s="20" t="s">
        <v>11</v>
      </c>
      <c r="B11" s="120">
        <v>7760</v>
      </c>
      <c r="C11" s="95">
        <v>7514</v>
      </c>
      <c r="D11" s="67">
        <f t="shared" si="0"/>
        <v>96.8</v>
      </c>
      <c r="E11" s="120">
        <v>2532</v>
      </c>
      <c r="F11" s="95">
        <v>2352</v>
      </c>
      <c r="G11" s="68">
        <f t="shared" si="1"/>
        <v>92.9</v>
      </c>
      <c r="I11" s="54"/>
      <c r="J11" s="55"/>
    </row>
    <row r="12" spans="1:10" ht="39.75" customHeight="1">
      <c r="A12" s="20" t="s">
        <v>12</v>
      </c>
      <c r="B12" s="120">
        <v>1013</v>
      </c>
      <c r="C12" s="95">
        <v>859</v>
      </c>
      <c r="D12" s="67">
        <f t="shared" si="0"/>
        <v>84.8</v>
      </c>
      <c r="E12" s="120">
        <v>145</v>
      </c>
      <c r="F12" s="95">
        <v>153</v>
      </c>
      <c r="G12" s="68">
        <f t="shared" si="1"/>
        <v>105.5</v>
      </c>
      <c r="I12" s="54"/>
      <c r="J12" s="55"/>
    </row>
    <row r="13" spans="1:10" ht="35.25" customHeight="1">
      <c r="A13" s="20" t="s">
        <v>13</v>
      </c>
      <c r="B13" s="120">
        <v>314</v>
      </c>
      <c r="C13" s="95">
        <v>284</v>
      </c>
      <c r="D13" s="67">
        <f t="shared" si="0"/>
        <v>90.4</v>
      </c>
      <c r="E13" s="120">
        <v>89</v>
      </c>
      <c r="F13" s="95">
        <v>77</v>
      </c>
      <c r="G13" s="68">
        <f t="shared" si="1"/>
        <v>86.5</v>
      </c>
      <c r="I13" s="54"/>
      <c r="J13" s="55"/>
    </row>
    <row r="14" spans="1:10" ht="23.25" customHeight="1">
      <c r="A14" s="20" t="s">
        <v>14</v>
      </c>
      <c r="B14" s="120">
        <v>2044</v>
      </c>
      <c r="C14" s="95">
        <v>1832</v>
      </c>
      <c r="D14" s="67">
        <f t="shared" si="0"/>
        <v>89.6</v>
      </c>
      <c r="E14" s="120">
        <v>711</v>
      </c>
      <c r="F14" s="95">
        <v>538</v>
      </c>
      <c r="G14" s="68">
        <f t="shared" si="1"/>
        <v>75.7</v>
      </c>
      <c r="I14" s="54"/>
      <c r="J14" s="55"/>
    </row>
    <row r="15" spans="1:10" ht="37.5" customHeight="1">
      <c r="A15" s="20" t="s">
        <v>15</v>
      </c>
      <c r="B15" s="120">
        <v>8278</v>
      </c>
      <c r="C15" s="95">
        <v>7386</v>
      </c>
      <c r="D15" s="67">
        <f t="shared" si="0"/>
        <v>89.2</v>
      </c>
      <c r="E15" s="120">
        <v>2499</v>
      </c>
      <c r="F15" s="95">
        <v>2104</v>
      </c>
      <c r="G15" s="68">
        <f t="shared" si="1"/>
        <v>84.2</v>
      </c>
      <c r="I15" s="54"/>
      <c r="J15" s="55"/>
    </row>
    <row r="16" spans="1:10" ht="36" customHeight="1">
      <c r="A16" s="20" t="s">
        <v>16</v>
      </c>
      <c r="B16" s="120">
        <v>1840</v>
      </c>
      <c r="C16" s="95">
        <v>1736</v>
      </c>
      <c r="D16" s="67">
        <f t="shared" si="0"/>
        <v>94.3</v>
      </c>
      <c r="E16" s="120">
        <v>571</v>
      </c>
      <c r="F16" s="95">
        <v>520</v>
      </c>
      <c r="G16" s="68">
        <f t="shared" si="1"/>
        <v>91.1</v>
      </c>
      <c r="I16" s="54"/>
      <c r="J16" s="55"/>
    </row>
    <row r="17" spans="1:10" ht="34.5" customHeight="1">
      <c r="A17" s="20" t="s">
        <v>17</v>
      </c>
      <c r="B17" s="120">
        <v>1406</v>
      </c>
      <c r="C17" s="95">
        <v>1266</v>
      </c>
      <c r="D17" s="67">
        <f t="shared" si="0"/>
        <v>90</v>
      </c>
      <c r="E17" s="120">
        <v>395</v>
      </c>
      <c r="F17" s="95">
        <v>335</v>
      </c>
      <c r="G17" s="68">
        <f t="shared" si="1"/>
        <v>84.8</v>
      </c>
      <c r="I17" s="54"/>
      <c r="J17" s="55"/>
    </row>
    <row r="18" spans="1:10" ht="27" customHeight="1">
      <c r="A18" s="20" t="s">
        <v>18</v>
      </c>
      <c r="B18" s="120">
        <v>981</v>
      </c>
      <c r="C18" s="95">
        <v>900</v>
      </c>
      <c r="D18" s="67">
        <f t="shared" si="0"/>
        <v>91.7</v>
      </c>
      <c r="E18" s="120">
        <v>308</v>
      </c>
      <c r="F18" s="95">
        <v>290</v>
      </c>
      <c r="G18" s="68">
        <f t="shared" si="1"/>
        <v>94.2</v>
      </c>
      <c r="I18" s="54"/>
      <c r="J18" s="55"/>
    </row>
    <row r="19" spans="1:10" ht="27" customHeight="1">
      <c r="A19" s="20" t="s">
        <v>19</v>
      </c>
      <c r="B19" s="120">
        <v>1580</v>
      </c>
      <c r="C19" s="95">
        <v>1415</v>
      </c>
      <c r="D19" s="67">
        <f t="shared" si="0"/>
        <v>89.6</v>
      </c>
      <c r="E19" s="120">
        <v>524</v>
      </c>
      <c r="F19" s="95">
        <v>486</v>
      </c>
      <c r="G19" s="68">
        <f t="shared" si="1"/>
        <v>92.7</v>
      </c>
      <c r="I19" s="54"/>
      <c r="J19" s="55"/>
    </row>
    <row r="20" spans="1:10" ht="28.5" customHeight="1">
      <c r="A20" s="20" t="s">
        <v>20</v>
      </c>
      <c r="B20" s="120">
        <v>429</v>
      </c>
      <c r="C20" s="95">
        <v>393</v>
      </c>
      <c r="D20" s="67">
        <f t="shared" si="0"/>
        <v>91.6</v>
      </c>
      <c r="E20" s="120">
        <v>136</v>
      </c>
      <c r="F20" s="95">
        <v>114</v>
      </c>
      <c r="G20" s="68">
        <f t="shared" si="1"/>
        <v>83.8</v>
      </c>
      <c r="I20" s="54"/>
      <c r="J20" s="55"/>
    </row>
    <row r="21" spans="1:10" ht="39" customHeight="1">
      <c r="A21" s="20" t="s">
        <v>21</v>
      </c>
      <c r="B21" s="120">
        <v>1650</v>
      </c>
      <c r="C21" s="95">
        <v>1344</v>
      </c>
      <c r="D21" s="67">
        <f t="shared" si="0"/>
        <v>81.5</v>
      </c>
      <c r="E21" s="120">
        <v>491</v>
      </c>
      <c r="F21" s="95">
        <v>404</v>
      </c>
      <c r="G21" s="68">
        <f t="shared" si="1"/>
        <v>82.3</v>
      </c>
      <c r="I21" s="54"/>
      <c r="J21" s="55"/>
    </row>
    <row r="22" spans="1:10" ht="39.75" customHeight="1">
      <c r="A22" s="20" t="s">
        <v>22</v>
      </c>
      <c r="B22" s="120">
        <v>986</v>
      </c>
      <c r="C22" s="95">
        <v>875</v>
      </c>
      <c r="D22" s="67">
        <f t="shared" si="0"/>
        <v>88.7</v>
      </c>
      <c r="E22" s="120">
        <v>295</v>
      </c>
      <c r="F22" s="95">
        <v>261</v>
      </c>
      <c r="G22" s="68">
        <f t="shared" si="1"/>
        <v>88.5</v>
      </c>
      <c r="I22" s="54"/>
      <c r="J22" s="55"/>
    </row>
    <row r="23" spans="1:10" ht="37.5" customHeight="1">
      <c r="A23" s="20" t="s">
        <v>23</v>
      </c>
      <c r="B23" s="120">
        <v>7395</v>
      </c>
      <c r="C23" s="95">
        <v>6098</v>
      </c>
      <c r="D23" s="67">
        <f t="shared" si="0"/>
        <v>82.5</v>
      </c>
      <c r="E23" s="120">
        <v>1839</v>
      </c>
      <c r="F23" s="95">
        <v>1780</v>
      </c>
      <c r="G23" s="68">
        <f t="shared" si="1"/>
        <v>96.8</v>
      </c>
      <c r="I23" s="54"/>
      <c r="J23" s="55"/>
    </row>
    <row r="24" spans="1:10" ht="23.25" customHeight="1">
      <c r="A24" s="20" t="s">
        <v>24</v>
      </c>
      <c r="B24" s="120">
        <v>1334</v>
      </c>
      <c r="C24" s="95">
        <v>1403</v>
      </c>
      <c r="D24" s="67">
        <f t="shared" si="0"/>
        <v>105.2</v>
      </c>
      <c r="E24" s="120">
        <v>419</v>
      </c>
      <c r="F24" s="95">
        <v>419</v>
      </c>
      <c r="G24" s="68">
        <f t="shared" si="1"/>
        <v>100</v>
      </c>
      <c r="I24" s="54"/>
      <c r="J24" s="55"/>
    </row>
    <row r="25" spans="1:10" ht="36" customHeight="1">
      <c r="A25" s="20" t="s">
        <v>25</v>
      </c>
      <c r="B25" s="120">
        <v>1732</v>
      </c>
      <c r="C25" s="95">
        <v>1894</v>
      </c>
      <c r="D25" s="67">
        <f t="shared" si="0"/>
        <v>109.4</v>
      </c>
      <c r="E25" s="120">
        <v>543</v>
      </c>
      <c r="F25" s="95">
        <v>616</v>
      </c>
      <c r="G25" s="68">
        <f t="shared" si="1"/>
        <v>113.4</v>
      </c>
      <c r="I25" s="54"/>
      <c r="J25" s="55"/>
    </row>
    <row r="26" spans="1:10" ht="33" customHeight="1">
      <c r="A26" s="20" t="s">
        <v>26</v>
      </c>
      <c r="B26" s="120">
        <v>249</v>
      </c>
      <c r="C26" s="95">
        <v>344</v>
      </c>
      <c r="D26" s="67">
        <f t="shared" si="0"/>
        <v>138.2</v>
      </c>
      <c r="E26" s="120">
        <v>102</v>
      </c>
      <c r="F26" s="95">
        <v>118</v>
      </c>
      <c r="G26" s="68">
        <f t="shared" si="1"/>
        <v>115.7</v>
      </c>
      <c r="I26" s="54"/>
      <c r="J26" s="55"/>
    </row>
    <row r="27" spans="1:10" ht="24" customHeight="1">
      <c r="A27" s="20" t="s">
        <v>27</v>
      </c>
      <c r="B27" s="120">
        <v>697</v>
      </c>
      <c r="C27" s="95">
        <v>570</v>
      </c>
      <c r="D27" s="67">
        <f t="shared" si="0"/>
        <v>81.8</v>
      </c>
      <c r="E27" s="120">
        <v>203</v>
      </c>
      <c r="F27" s="95">
        <v>191</v>
      </c>
      <c r="G27" s="68">
        <f t="shared" si="1"/>
        <v>94.1</v>
      </c>
      <c r="I27" s="54"/>
      <c r="J27" s="55"/>
    </row>
    <row r="28" spans="1:6" ht="18">
      <c r="A28" s="21"/>
      <c r="B28" s="31"/>
      <c r="F28" s="56"/>
    </row>
    <row r="29" spans="1:6" ht="18">
      <c r="A29" s="21"/>
      <c r="B29" s="6"/>
      <c r="F29" s="5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0" zoomScaleNormal="42" zoomScaleSheetLayoutView="70" zoomScalePageLayoutView="0" workbookViewId="0" topLeftCell="A1">
      <selection activeCell="C10" sqref="C10"/>
    </sheetView>
  </sheetViews>
  <sheetFormatPr defaultColWidth="8.8515625" defaultRowHeight="15"/>
  <cols>
    <col min="1" max="1" width="51.421875" style="5" customWidth="1"/>
    <col min="2" max="2" width="13.8515625" style="5" customWidth="1"/>
    <col min="3" max="3" width="10.140625" style="5" customWidth="1"/>
    <col min="4" max="4" width="12.8515625" style="5" customWidth="1"/>
    <col min="5" max="5" width="13.140625" style="5" customWidth="1"/>
    <col min="6" max="6" width="12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24" t="s">
        <v>137</v>
      </c>
      <c r="B1" s="124"/>
      <c r="C1" s="124"/>
      <c r="D1" s="124"/>
      <c r="E1" s="124"/>
      <c r="F1" s="124"/>
      <c r="G1" s="124"/>
    </row>
    <row r="2" spans="1:7" s="1" customFormat="1" ht="19.5" customHeight="1">
      <c r="A2" s="125" t="s">
        <v>33</v>
      </c>
      <c r="B2" s="125"/>
      <c r="C2" s="125"/>
      <c r="D2" s="125"/>
      <c r="E2" s="125"/>
      <c r="F2" s="125"/>
      <c r="G2" s="125"/>
    </row>
    <row r="3" spans="1:6" s="23" customFormat="1" ht="20.25" customHeight="1">
      <c r="A3" s="19"/>
      <c r="B3" s="19"/>
      <c r="C3" s="19"/>
      <c r="D3" s="19"/>
      <c r="E3" s="19"/>
      <c r="F3" s="19"/>
    </row>
    <row r="4" spans="1:7" s="23" customFormat="1" ht="39" customHeight="1">
      <c r="A4" s="150"/>
      <c r="B4" s="152" t="str">
        <f>1!B4:D4</f>
        <v>за 2018 рік</v>
      </c>
      <c r="C4" s="152"/>
      <c r="D4" s="152"/>
      <c r="E4" s="152" t="str">
        <f>1!E4:G4</f>
        <v>станом на 1 січня 2019 року</v>
      </c>
      <c r="F4" s="152"/>
      <c r="G4" s="152"/>
    </row>
    <row r="5" spans="1:7" s="23" customFormat="1" ht="51.75" customHeight="1">
      <c r="A5" s="150"/>
      <c r="B5" s="29" t="s">
        <v>30</v>
      </c>
      <c r="C5" s="29" t="s">
        <v>118</v>
      </c>
      <c r="D5" s="39" t="s">
        <v>31</v>
      </c>
      <c r="E5" s="29" t="s">
        <v>30</v>
      </c>
      <c r="F5" s="29" t="s">
        <v>118</v>
      </c>
      <c r="G5" s="15" t="s">
        <v>31</v>
      </c>
    </row>
    <row r="6" spans="1:7" s="3" customFormat="1" ht="28.5" customHeight="1">
      <c r="A6" s="25" t="s">
        <v>32</v>
      </c>
      <c r="B6" s="87">
        <f>SUM(B7:B15)</f>
        <v>51265</v>
      </c>
      <c r="C6" s="87">
        <f>SUM(C7:C15)</f>
        <v>46449</v>
      </c>
      <c r="D6" s="7">
        <f>ROUND(C6/B6*100,1)</f>
        <v>90.6</v>
      </c>
      <c r="E6" s="87">
        <f>SUM(E7:E15)</f>
        <v>14466</v>
      </c>
      <c r="F6" s="87">
        <f>SUM(F7:F15)</f>
        <v>13410</v>
      </c>
      <c r="G6" s="89">
        <f>ROUND(F6/E6*100,1)</f>
        <v>92.7</v>
      </c>
    </row>
    <row r="7" spans="1:7" s="4" customFormat="1" ht="45.75" customHeight="1">
      <c r="A7" s="40" t="s">
        <v>34</v>
      </c>
      <c r="B7" s="95">
        <v>8977</v>
      </c>
      <c r="C7" s="95">
        <v>8359</v>
      </c>
      <c r="D7" s="62">
        <f aca="true" t="shared" si="0" ref="D7:D15">ROUND(C7/B7*100,1)</f>
        <v>93.1</v>
      </c>
      <c r="E7" s="95">
        <v>2863</v>
      </c>
      <c r="F7" s="95">
        <v>2686</v>
      </c>
      <c r="G7" s="63">
        <f aca="true" t="shared" si="1" ref="G7:G15">ROUND(F7/E7*100,1)</f>
        <v>93.8</v>
      </c>
    </row>
    <row r="8" spans="1:7" s="4" customFormat="1" ht="30" customHeight="1">
      <c r="A8" s="40" t="s">
        <v>2</v>
      </c>
      <c r="B8" s="95">
        <v>6209</v>
      </c>
      <c r="C8" s="95">
        <v>5985</v>
      </c>
      <c r="D8" s="62">
        <f t="shared" si="0"/>
        <v>96.4</v>
      </c>
      <c r="E8" s="95">
        <v>1945</v>
      </c>
      <c r="F8" s="95">
        <v>1930</v>
      </c>
      <c r="G8" s="63">
        <f t="shared" si="1"/>
        <v>99.2</v>
      </c>
    </row>
    <row r="9" spans="1:7" ht="33" customHeight="1">
      <c r="A9" s="40" t="s">
        <v>1</v>
      </c>
      <c r="B9" s="24">
        <v>6708</v>
      </c>
      <c r="C9" s="95">
        <v>5973</v>
      </c>
      <c r="D9" s="62">
        <f t="shared" si="0"/>
        <v>89</v>
      </c>
      <c r="E9" s="95">
        <v>1908</v>
      </c>
      <c r="F9" s="95">
        <v>1767</v>
      </c>
      <c r="G9" s="63">
        <f t="shared" si="1"/>
        <v>92.6</v>
      </c>
    </row>
    <row r="10" spans="1:7" ht="28.5" customHeight="1">
      <c r="A10" s="40" t="s">
        <v>0</v>
      </c>
      <c r="B10" s="24">
        <v>3289</v>
      </c>
      <c r="C10" s="95">
        <v>2966</v>
      </c>
      <c r="D10" s="62">
        <f t="shared" si="0"/>
        <v>90.2</v>
      </c>
      <c r="E10" s="95">
        <v>972</v>
      </c>
      <c r="F10" s="95">
        <v>853</v>
      </c>
      <c r="G10" s="63">
        <f t="shared" si="1"/>
        <v>87.8</v>
      </c>
    </row>
    <row r="11" spans="1:7" s="9" customFormat="1" ht="31.5" customHeight="1">
      <c r="A11" s="40" t="s">
        <v>4</v>
      </c>
      <c r="B11" s="24">
        <v>7911</v>
      </c>
      <c r="C11" s="95">
        <v>6973</v>
      </c>
      <c r="D11" s="62">
        <f t="shared" si="0"/>
        <v>88.1</v>
      </c>
      <c r="E11" s="95">
        <v>2053</v>
      </c>
      <c r="F11" s="95">
        <v>1862</v>
      </c>
      <c r="G11" s="63">
        <f t="shared" si="1"/>
        <v>90.7</v>
      </c>
    </row>
    <row r="12" spans="1:7" ht="51.75" customHeight="1">
      <c r="A12" s="40" t="s">
        <v>29</v>
      </c>
      <c r="B12" s="24">
        <v>1018</v>
      </c>
      <c r="C12" s="95">
        <v>932</v>
      </c>
      <c r="D12" s="62">
        <f t="shared" si="0"/>
        <v>91.6</v>
      </c>
      <c r="E12" s="95">
        <v>305</v>
      </c>
      <c r="F12" s="95">
        <v>342</v>
      </c>
      <c r="G12" s="63">
        <f t="shared" si="1"/>
        <v>112.1</v>
      </c>
    </row>
    <row r="13" spans="1:7" ht="30.75" customHeight="1">
      <c r="A13" s="40" t="s">
        <v>5</v>
      </c>
      <c r="B13" s="24">
        <v>5553</v>
      </c>
      <c r="C13" s="95">
        <v>5114</v>
      </c>
      <c r="D13" s="62">
        <f t="shared" si="0"/>
        <v>92.1</v>
      </c>
      <c r="E13" s="95">
        <v>1523</v>
      </c>
      <c r="F13" s="95">
        <v>1440</v>
      </c>
      <c r="G13" s="63">
        <f t="shared" si="1"/>
        <v>94.6</v>
      </c>
    </row>
    <row r="14" spans="1:7" ht="66.75" customHeight="1">
      <c r="A14" s="40" t="s">
        <v>6</v>
      </c>
      <c r="B14" s="24">
        <v>7616</v>
      </c>
      <c r="C14" s="95">
        <v>6581</v>
      </c>
      <c r="D14" s="62">
        <f t="shared" si="0"/>
        <v>86.4</v>
      </c>
      <c r="E14" s="95">
        <v>1853</v>
      </c>
      <c r="F14" s="95">
        <v>1601</v>
      </c>
      <c r="G14" s="63">
        <f t="shared" si="1"/>
        <v>86.4</v>
      </c>
    </row>
    <row r="15" spans="1:7" ht="42.75" customHeight="1">
      <c r="A15" s="40" t="s">
        <v>36</v>
      </c>
      <c r="B15" s="24">
        <v>3984</v>
      </c>
      <c r="C15" s="95">
        <v>3566</v>
      </c>
      <c r="D15" s="62">
        <f t="shared" si="0"/>
        <v>89.5</v>
      </c>
      <c r="E15" s="95">
        <v>1044</v>
      </c>
      <c r="F15" s="95">
        <v>929</v>
      </c>
      <c r="G15" s="63">
        <f t="shared" si="1"/>
        <v>89</v>
      </c>
    </row>
    <row r="16" spans="2:6" ht="12.75">
      <c r="B16" s="22"/>
      <c r="F16" s="22"/>
    </row>
    <row r="17" ht="12.75">
      <c r="B17" s="22"/>
    </row>
    <row r="18" ht="12.75">
      <c r="B18" s="2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.1968503937007874" top="0.7086614173228347" bottom="0.3937007874015748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5" zoomScaleNormal="75" zoomScaleSheetLayoutView="65" zoomScalePageLayoutView="0" workbookViewId="0" topLeftCell="A1">
      <selection activeCell="A2" sqref="A2:D2"/>
    </sheetView>
  </sheetViews>
  <sheetFormatPr defaultColWidth="8.8515625" defaultRowHeight="15"/>
  <cols>
    <col min="1" max="1" width="37.140625" style="22" customWidth="1"/>
    <col min="2" max="2" width="13.421875" style="5" customWidth="1"/>
    <col min="3" max="3" width="16.140625" style="5" customWidth="1"/>
    <col min="4" max="4" width="15.421875" style="22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54" t="s">
        <v>269</v>
      </c>
      <c r="B1" s="154"/>
      <c r="C1" s="154"/>
      <c r="D1" s="154"/>
    </row>
    <row r="2" spans="1:4" s="1" customFormat="1" ht="19.5" customHeight="1">
      <c r="A2" s="125" t="s">
        <v>7</v>
      </c>
      <c r="B2" s="125"/>
      <c r="C2" s="125"/>
      <c r="D2" s="125"/>
    </row>
    <row r="3" spans="1:4" s="23" customFormat="1" ht="12" customHeight="1">
      <c r="A3" s="19"/>
      <c r="B3" s="19"/>
      <c r="C3" s="19"/>
      <c r="D3" s="19"/>
    </row>
    <row r="4" spans="1:4" s="23" customFormat="1" ht="20.25" customHeight="1">
      <c r="A4" s="150"/>
      <c r="B4" s="155" t="s">
        <v>127</v>
      </c>
      <c r="C4" s="156" t="s">
        <v>128</v>
      </c>
      <c r="D4" s="157" t="s">
        <v>79</v>
      </c>
    </row>
    <row r="5" spans="1:4" s="23" customFormat="1" ht="59.25" customHeight="1">
      <c r="A5" s="150"/>
      <c r="B5" s="155"/>
      <c r="C5" s="156"/>
      <c r="D5" s="157"/>
    </row>
    <row r="6" spans="1:4" s="8" customFormat="1" ht="34.5" customHeight="1">
      <c r="A6" s="15" t="s">
        <v>32</v>
      </c>
      <c r="B6" s="52">
        <f>SUM(B9:B27)</f>
        <v>6239</v>
      </c>
      <c r="C6" s="52">
        <f>7!F6</f>
        <v>13410</v>
      </c>
      <c r="D6" s="26">
        <f>C6/B6</f>
        <v>2.1493829139285143</v>
      </c>
    </row>
    <row r="7" spans="1:4" s="8" customFormat="1" ht="24.75" customHeight="1">
      <c r="A7" s="15" t="s">
        <v>38</v>
      </c>
      <c r="B7" s="70" t="s">
        <v>39</v>
      </c>
      <c r="C7" s="52">
        <f>SUM(C9:C27)</f>
        <v>11625</v>
      </c>
      <c r="D7" s="24" t="s">
        <v>39</v>
      </c>
    </row>
    <row r="8" spans="1:4" s="8" customFormat="1" ht="31.5" customHeight="1">
      <c r="A8" s="42" t="s">
        <v>8</v>
      </c>
      <c r="B8" s="70"/>
      <c r="C8" s="70"/>
      <c r="D8" s="24"/>
    </row>
    <row r="9" spans="1:7" ht="54" customHeight="1">
      <c r="A9" s="20" t="s">
        <v>9</v>
      </c>
      <c r="B9" s="94">
        <f>1!F7</f>
        <v>102</v>
      </c>
      <c r="C9" s="94">
        <f>7!F9</f>
        <v>756</v>
      </c>
      <c r="D9" s="24">
        <f>C9/B9</f>
        <v>7.411764705882353</v>
      </c>
      <c r="E9" s="43"/>
      <c r="G9" s="31"/>
    </row>
    <row r="10" spans="1:7" ht="35.25" customHeight="1">
      <c r="A10" s="20" t="s">
        <v>10</v>
      </c>
      <c r="B10" s="94">
        <f>1!F8</f>
        <v>76</v>
      </c>
      <c r="C10" s="94">
        <f>7!F10</f>
        <v>111</v>
      </c>
      <c r="D10" s="24">
        <f aca="true" t="shared" si="0" ref="D10:D27">C10/B10</f>
        <v>1.4605263157894737</v>
      </c>
      <c r="E10" s="43"/>
      <c r="G10" s="31"/>
    </row>
    <row r="11" spans="1:7" s="9" customFormat="1" ht="20.25" customHeight="1">
      <c r="A11" s="20" t="s">
        <v>11</v>
      </c>
      <c r="B11" s="94">
        <f>1!F9</f>
        <v>1488</v>
      </c>
      <c r="C11" s="94">
        <f>7!F11</f>
        <v>2352</v>
      </c>
      <c r="D11" s="24">
        <f t="shared" si="0"/>
        <v>1.5806451612903225</v>
      </c>
      <c r="E11" s="43"/>
      <c r="F11" s="5"/>
      <c r="G11" s="31"/>
    </row>
    <row r="12" spans="1:9" ht="36" customHeight="1">
      <c r="A12" s="20" t="s">
        <v>12</v>
      </c>
      <c r="B12" s="94">
        <f>1!F10</f>
        <v>431</v>
      </c>
      <c r="C12" s="94">
        <f>7!F12</f>
        <v>153</v>
      </c>
      <c r="D12" s="24">
        <f t="shared" si="0"/>
        <v>0.35498839907192575</v>
      </c>
      <c r="E12" s="43"/>
      <c r="G12" s="31"/>
      <c r="I12" s="44"/>
    </row>
    <row r="13" spans="1:7" ht="30" customHeight="1">
      <c r="A13" s="20" t="s">
        <v>13</v>
      </c>
      <c r="B13" s="94">
        <f>1!F11</f>
        <v>147</v>
      </c>
      <c r="C13" s="94">
        <f>7!F13</f>
        <v>77</v>
      </c>
      <c r="D13" s="121">
        <f t="shared" si="0"/>
        <v>0.5238095238095238</v>
      </c>
      <c r="E13" s="43"/>
      <c r="G13" s="31"/>
    </row>
    <row r="14" spans="1:7" ht="19.5" customHeight="1">
      <c r="A14" s="20" t="s">
        <v>14</v>
      </c>
      <c r="B14" s="94">
        <f>1!F12</f>
        <v>173</v>
      </c>
      <c r="C14" s="94">
        <f>7!F14</f>
        <v>538</v>
      </c>
      <c r="D14" s="24">
        <f t="shared" si="0"/>
        <v>3.1098265895953756</v>
      </c>
      <c r="E14" s="43"/>
      <c r="G14" s="45"/>
    </row>
    <row r="15" spans="1:7" ht="48.75" customHeight="1">
      <c r="A15" s="20" t="s">
        <v>15</v>
      </c>
      <c r="B15" s="94">
        <f>1!F13</f>
        <v>771</v>
      </c>
      <c r="C15" s="94">
        <f>7!F15</f>
        <v>2104</v>
      </c>
      <c r="D15" s="24">
        <f t="shared" si="0"/>
        <v>2.728923476005188</v>
      </c>
      <c r="E15" s="43"/>
      <c r="G15" s="31"/>
    </row>
    <row r="16" spans="1:7" ht="34.5" customHeight="1">
      <c r="A16" s="20" t="s">
        <v>16</v>
      </c>
      <c r="B16" s="94">
        <f>1!F14</f>
        <v>1023</v>
      </c>
      <c r="C16" s="94">
        <f>7!F16</f>
        <v>520</v>
      </c>
      <c r="D16" s="121">
        <f t="shared" si="0"/>
        <v>0.5083088954056696</v>
      </c>
      <c r="E16" s="43"/>
      <c r="G16" s="31"/>
    </row>
    <row r="17" spans="1:7" ht="35.25" customHeight="1">
      <c r="A17" s="20" t="s">
        <v>17</v>
      </c>
      <c r="B17" s="94">
        <f>1!F15</f>
        <v>208</v>
      </c>
      <c r="C17" s="94">
        <f>7!F17</f>
        <v>335</v>
      </c>
      <c r="D17" s="24">
        <f t="shared" si="0"/>
        <v>1.6105769230769231</v>
      </c>
      <c r="E17" s="43"/>
      <c r="G17" s="31"/>
    </row>
    <row r="18" spans="1:7" ht="24" customHeight="1">
      <c r="A18" s="20" t="s">
        <v>18</v>
      </c>
      <c r="B18" s="94">
        <f>1!F16</f>
        <v>51</v>
      </c>
      <c r="C18" s="94">
        <f>7!F18</f>
        <v>290</v>
      </c>
      <c r="D18" s="24">
        <f t="shared" si="0"/>
        <v>5.686274509803922</v>
      </c>
      <c r="E18" s="43"/>
      <c r="G18" s="31"/>
    </row>
    <row r="19" spans="1:7" ht="17.25" customHeight="1">
      <c r="A19" s="20" t="s">
        <v>19</v>
      </c>
      <c r="B19" s="94">
        <f>1!F17</f>
        <v>12</v>
      </c>
      <c r="C19" s="94">
        <f>7!F19</f>
        <v>486</v>
      </c>
      <c r="D19" s="24">
        <f t="shared" si="0"/>
        <v>40.5</v>
      </c>
      <c r="E19" s="43"/>
      <c r="G19" s="31"/>
    </row>
    <row r="20" spans="1:7" ht="18" customHeight="1">
      <c r="A20" s="20" t="s">
        <v>20</v>
      </c>
      <c r="B20" s="94">
        <f>1!F18</f>
        <v>40</v>
      </c>
      <c r="C20" s="94">
        <f>7!F20</f>
        <v>114</v>
      </c>
      <c r="D20" s="24">
        <f t="shared" si="0"/>
        <v>2.85</v>
      </c>
      <c r="E20" s="43"/>
      <c r="G20" s="31"/>
    </row>
    <row r="21" spans="1:7" ht="32.25" customHeight="1">
      <c r="A21" s="20" t="s">
        <v>21</v>
      </c>
      <c r="B21" s="94">
        <f>1!F19</f>
        <v>139</v>
      </c>
      <c r="C21" s="94">
        <f>7!F21</f>
        <v>404</v>
      </c>
      <c r="D21" s="24">
        <f t="shared" si="0"/>
        <v>2.906474820143885</v>
      </c>
      <c r="E21" s="43"/>
      <c r="G21" s="46"/>
    </row>
    <row r="22" spans="1:7" ht="35.25" customHeight="1">
      <c r="A22" s="20" t="s">
        <v>22</v>
      </c>
      <c r="B22" s="94">
        <f>1!F20</f>
        <v>246</v>
      </c>
      <c r="C22" s="94">
        <f>7!F22</f>
        <v>261</v>
      </c>
      <c r="D22" s="24">
        <f t="shared" si="0"/>
        <v>1.0609756097560976</v>
      </c>
      <c r="E22" s="43"/>
      <c r="G22" s="31"/>
    </row>
    <row r="23" spans="1:7" ht="33" customHeight="1">
      <c r="A23" s="20" t="s">
        <v>23</v>
      </c>
      <c r="B23" s="94">
        <f>1!F21</f>
        <v>631</v>
      </c>
      <c r="C23" s="94">
        <f>7!F23</f>
        <v>1780</v>
      </c>
      <c r="D23" s="24">
        <f t="shared" si="0"/>
        <v>2.820919175911252</v>
      </c>
      <c r="E23" s="43"/>
      <c r="G23" s="31"/>
    </row>
    <row r="24" spans="1:7" ht="19.5" customHeight="1">
      <c r="A24" s="20" t="s">
        <v>24</v>
      </c>
      <c r="B24" s="94">
        <f>1!F22</f>
        <v>192</v>
      </c>
      <c r="C24" s="94">
        <f>7!F24</f>
        <v>419</v>
      </c>
      <c r="D24" s="24">
        <f t="shared" si="0"/>
        <v>2.1822916666666665</v>
      </c>
      <c r="E24" s="43"/>
      <c r="G24" s="31"/>
    </row>
    <row r="25" spans="1:7" ht="30.75" customHeight="1">
      <c r="A25" s="20" t="s">
        <v>25</v>
      </c>
      <c r="B25" s="94">
        <f>1!F23</f>
        <v>357</v>
      </c>
      <c r="C25" s="94">
        <f>7!F25</f>
        <v>616</v>
      </c>
      <c r="D25" s="24">
        <f t="shared" si="0"/>
        <v>1.7254901960784315</v>
      </c>
      <c r="E25" s="43"/>
      <c r="G25" s="31"/>
    </row>
    <row r="26" spans="1:7" ht="30.75" customHeight="1">
      <c r="A26" s="20" t="s">
        <v>26</v>
      </c>
      <c r="B26" s="94">
        <f>1!F24</f>
        <v>51</v>
      </c>
      <c r="C26" s="94">
        <f>7!F26</f>
        <v>118</v>
      </c>
      <c r="D26" s="24">
        <f t="shared" si="0"/>
        <v>2.3137254901960786</v>
      </c>
      <c r="E26" s="43"/>
      <c r="G26" s="31"/>
    </row>
    <row r="27" spans="1:7" ht="22.5" customHeight="1">
      <c r="A27" s="20" t="s">
        <v>27</v>
      </c>
      <c r="B27" s="94">
        <f>1!F25</f>
        <v>101</v>
      </c>
      <c r="C27" s="94">
        <f>7!F27</f>
        <v>191</v>
      </c>
      <c r="D27" s="24">
        <f t="shared" si="0"/>
        <v>1.891089108910891</v>
      </c>
      <c r="E27" s="43"/>
      <c r="G27" s="31"/>
    </row>
    <row r="28" spans="1:7" ht="21.75" customHeight="1">
      <c r="A28" s="153"/>
      <c r="B28" s="153"/>
      <c r="C28" s="6"/>
      <c r="D28" s="21"/>
      <c r="G28" s="31"/>
    </row>
    <row r="29" spans="1:7" ht="15">
      <c r="A29" s="21"/>
      <c r="B29" s="6"/>
      <c r="C29" s="6"/>
      <c r="D29" s="21"/>
      <c r="G29" s="31"/>
    </row>
    <row r="30" spans="1:4" ht="12.75">
      <c r="A30" s="21"/>
      <c r="B30" s="6"/>
      <c r="C30" s="6"/>
      <c r="D30" s="21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2018-07-15T08:00:51Z</cp:lastPrinted>
  <dcterms:created xsi:type="dcterms:W3CDTF">2006-09-16T00:00:00Z</dcterms:created>
  <dcterms:modified xsi:type="dcterms:W3CDTF">2019-01-25T12:11:01Z</dcterms:modified>
  <cp:category/>
  <cp:version/>
  <cp:contentType/>
  <cp:contentStatus/>
</cp:coreProperties>
</file>