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70" windowWidth="9740" windowHeight="670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'!$A$1:$G$58</definedName>
    <definedName name="_xlnm.Print_Area" localSheetId="3">'4 '!$A$1:$F$136</definedName>
    <definedName name="_xlnm.Print_Area" localSheetId="4">'5 '!$A$1:$C$54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<sst xmlns="http://schemas.openxmlformats.org/spreadsheetml/2006/main" count="498" uniqueCount="293">
  <si>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</si>
  <si>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</si>
  <si>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</si>
  <si>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</si>
  <si>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</si>
  <si>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</si>
  <si>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</si>
  <si>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</si>
  <si>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</si>
  <si>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</si>
  <si>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</si>
  <si>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</si>
  <si>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</si>
  <si>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</si>
  <si>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</si>
  <si>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</si>
  <si>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</si>
  <si>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</si>
  <si>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</si>
  <si>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</si>
  <si>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</si>
  <si>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</si>
  <si>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</si>
  <si>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</si>
  <si>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</si>
  <si>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</si>
  <si>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</si>
  <si>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</si>
  <si>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</si>
  <si>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</si>
  <si>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</si>
  <si>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</si>
  <si>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</si>
  <si>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</si>
  <si>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</si>
  <si>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</si>
  <si>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</si>
  <si>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</si>
  <si>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</si>
  <si>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</si>
  <si>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</si>
  <si>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</si>
  <si>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</si>
  <si>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</si>
  <si>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</si>
  <si>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</si>
  <si>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</si>
  <si>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</si>
  <si>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</si>
  <si>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</si>
  <si>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</si>
  <si>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</si>
  <si>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</si>
  <si>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</si>
  <si>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</si>
  <si>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</si>
  <si>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</si>
  <si>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</si>
  <si>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</si>
  <si>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</si>
  <si>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</si>
  <si>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</si>
  <si>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</si>
  <si>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</si>
  <si>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</si>
  <si>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</si>
  <si>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</si>
  <si>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</si>
  <si>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</si>
  <si>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</si>
  <si>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</si>
  <si>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експедитор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</si>
  <si>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</si>
  <si>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</si>
  <si>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</si>
  <si>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</si>
  <si>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</si>
  <si>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</si>
  <si>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</si>
  <si>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</si>
  <si>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</si>
  <si>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</si>
  <si>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</si>
  <si>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</si>
  <si>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</si>
  <si>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</si>
  <si>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</si>
  <si>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</si>
  <si>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</si>
  <si>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</si>
  <si>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</si>
  <si>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>(ТОП-50)</t>
  </si>
  <si>
    <t xml:space="preserve"> Продавець-консультант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</si>
  <si>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</si>
  <si>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</si>
  <si>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</si>
  <si>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</si>
  <si>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Менеджер (управитель)</t>
  </si>
  <si>
    <t xml:space="preserve"> Листоноша (поштар)</t>
  </si>
  <si>
    <t xml:space="preserve"> Поліцейський (за спеціалізаціями)</t>
  </si>
  <si>
    <t xml:space="preserve"> оператор автоматичних та напівавтоматичнихліній верстатів та установок</t>
  </si>
  <si>
    <t xml:space="preserve"> водій трамвая</t>
  </si>
  <si>
    <t>диспетчер підприємства (району)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</si>
  <si>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</si>
  <si>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</si>
  <si>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</si>
  <si>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</si>
  <si>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</si>
  <si>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>касир торговельного залу</t>
  </si>
  <si>
    <t>плетільник меблів</t>
  </si>
  <si>
    <t xml:space="preserve">Професії, по яких кількість  вакансій є найбільшою                                                                                                         </t>
  </si>
  <si>
    <t xml:space="preserve"> Обліковець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</si>
  <si>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</si>
  <si>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</si>
  <si>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</si>
  <si>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</si>
  <si>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 xml:space="preserve"> Робітник з комплексного обслуговування сільськогосподарського виробництва</t>
  </si>
  <si>
    <t>Середній розмір запропонованої заробітної плати, (грн.)</t>
  </si>
  <si>
    <t>Черговий пульта (пункт централізованого спостереження)</t>
  </si>
  <si>
    <t xml:space="preserve">Кількість осіб, які мали статус безробітного </t>
  </si>
  <si>
    <t xml:space="preserve"> секретар</t>
  </si>
  <si>
    <t xml:space="preserve"> робітник фермерського господарства</t>
  </si>
  <si>
    <t>дояр</t>
  </si>
  <si>
    <t xml:space="preserve"> овочівник</t>
  </si>
  <si>
    <t>провідник пасажирського вагона</t>
  </si>
  <si>
    <t>Машиніст котка самохідного з рівними вальцями</t>
  </si>
  <si>
    <t>оператор виробничої дільниці</t>
  </si>
  <si>
    <t>укладальник-пакувальник</t>
  </si>
  <si>
    <t xml:space="preserve"> кухонний робітник</t>
  </si>
  <si>
    <t xml:space="preserve"> Інспектор</t>
  </si>
  <si>
    <t>інженер з релейного захисту і електроавтоматики</t>
  </si>
  <si>
    <t>Газозварник</t>
  </si>
  <si>
    <t>укладальник хлібобулочних виробів</t>
  </si>
  <si>
    <t xml:space="preserve"> інженер з охорони праці</t>
  </si>
  <si>
    <t>гірник з ремонту гірничих виробок</t>
  </si>
  <si>
    <t>технік з сигналізації</t>
  </si>
  <si>
    <t xml:space="preserve"> оператор із штучного осіменіння тварин та птиці</t>
  </si>
  <si>
    <t>Електрослюсар підземний</t>
  </si>
  <si>
    <t>сортувальник поштових відправлень та виробів друку</t>
  </si>
  <si>
    <t>грибовод</t>
  </si>
  <si>
    <t xml:space="preserve"> Маляр</t>
  </si>
  <si>
    <t xml:space="preserve"> слюсар-сантехнік</t>
  </si>
  <si>
    <t xml:space="preserve"> механік</t>
  </si>
  <si>
    <t>начальник зміни (промисловість)</t>
  </si>
  <si>
    <t>механік з ремонту транспорту</t>
  </si>
  <si>
    <t>робітник фермерського господарства</t>
  </si>
  <si>
    <t>2019 р.</t>
  </si>
  <si>
    <t xml:space="preserve"> слюсар з ремонту рухомого складу</t>
  </si>
  <si>
    <t xml:space="preserve"> провідник пасажирського вагона</t>
  </si>
  <si>
    <t xml:space="preserve"> слюсар-електрик з ремонту електроустаткування</t>
  </si>
  <si>
    <t xml:space="preserve"> Монтер колії</t>
  </si>
  <si>
    <t xml:space="preserve"> завідувач відділу</t>
  </si>
  <si>
    <t xml:space="preserve"> Менеджер (управитель) з реклами</t>
  </si>
  <si>
    <t xml:space="preserve"> Рекламіст</t>
  </si>
  <si>
    <t xml:space="preserve"> майстер виробничого навчання</t>
  </si>
  <si>
    <t xml:space="preserve"> електрик дільниці</t>
  </si>
  <si>
    <t xml:space="preserve"> Оператор свинарських комплексів і механізованих ферм</t>
  </si>
  <si>
    <t>переробник радіоактивних відходів</t>
  </si>
  <si>
    <t>лакувальник</t>
  </si>
  <si>
    <t>маркшейдер</t>
  </si>
  <si>
    <t>електрозварник на автоматичних та напівавтоматичних машинах</t>
  </si>
  <si>
    <t>технолог</t>
  </si>
  <si>
    <t>касир (в банку)</t>
  </si>
  <si>
    <t>провідник пасажирських вагонів у парках відстою вагонів</t>
  </si>
  <si>
    <t>овочівник</t>
  </si>
  <si>
    <t>Оператор свинарських комплексів і механізованих ферм</t>
  </si>
  <si>
    <t>прасувальник</t>
  </si>
  <si>
    <t>Поліцейський (за спеціалізаціями)</t>
  </si>
  <si>
    <t>охоронник</t>
  </si>
  <si>
    <t>продавець (з лотка, на ринку)</t>
  </si>
  <si>
    <t>робітник ритуальних послуг</t>
  </si>
  <si>
    <t xml:space="preserve"> виробник морозива</t>
  </si>
  <si>
    <t xml:space="preserve"> прибиральник виробничих приміщень</t>
  </si>
  <si>
    <t xml:space="preserve"> директор (начальник, інший керівник) підприємства</t>
  </si>
  <si>
    <t xml:space="preserve"> інженер</t>
  </si>
  <si>
    <t xml:space="preserve"> агент торговельний</t>
  </si>
  <si>
    <t xml:space="preserve"> Робітник на лісокультурних (лісогосподарських) роботах</t>
  </si>
  <si>
    <t xml:space="preserve"> оператор верстатів з програмним керуванням</t>
  </si>
  <si>
    <t>Бригадир на дільницях основного виробництва (інші кваліфіковані роботи)</t>
  </si>
  <si>
    <t>знімач-змивальник фарб і лаків</t>
  </si>
  <si>
    <t>складальник-клепальник</t>
  </si>
  <si>
    <t>дефективник авіаційної техніки</t>
  </si>
  <si>
    <t>кресляр</t>
  </si>
  <si>
    <t>слюсар-складальник виробів з органічного скла</t>
  </si>
  <si>
    <t>інженер з керування й обслуговування систем</t>
  </si>
  <si>
    <t>машиніст бурової установки</t>
  </si>
  <si>
    <t>програміст прикладний</t>
  </si>
  <si>
    <t>Кошторисник</t>
  </si>
  <si>
    <t>комендант</t>
  </si>
  <si>
    <t>озеленювач</t>
  </si>
  <si>
    <t>Робітник з комплексного обслуговування сільськогосподарського виробництва</t>
  </si>
  <si>
    <t>підсобний робітник</t>
  </si>
  <si>
    <t xml:space="preserve"> лікар-стоматолог</t>
  </si>
  <si>
    <t xml:space="preserve"> Практичний психолог</t>
  </si>
  <si>
    <t xml:space="preserve"> фармацевт</t>
  </si>
  <si>
    <t xml:space="preserve"> сестра медична з фізіотерапії</t>
  </si>
  <si>
    <t xml:space="preserve"> Організатор із збуту</t>
  </si>
  <si>
    <t xml:space="preserve"> перукар (перукар - модельєр)</t>
  </si>
  <si>
    <t xml:space="preserve"> помічник вихователя</t>
  </si>
  <si>
    <t xml:space="preserve"> складальник виробів з деревини</t>
  </si>
  <si>
    <t xml:space="preserve"> мийник посуду</t>
  </si>
  <si>
    <t xml:space="preserve"> робітник з благоустрою</t>
  </si>
  <si>
    <t xml:space="preserve"> бетоняр</t>
  </si>
  <si>
    <t xml:space="preserve"> Вчитель закладу загальної середньої освіти</t>
  </si>
  <si>
    <t xml:space="preserve"> робітник з комплексного обслуговування й ремонту будинків</t>
  </si>
  <si>
    <t xml:space="preserve"> директор (керівник) малої торговельної фірми</t>
  </si>
  <si>
    <t xml:space="preserve"> Спеціаліст державної служби (місцевого самоврядування)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</si>
  <si>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</si>
  <si>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</si>
  <si>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Помічник члена комісії</t>
  </si>
  <si>
    <t xml:space="preserve"> касир (на підприємстві, в установі, організації)</t>
  </si>
  <si>
    <t xml:space="preserve"> соціальний робітник</t>
  </si>
  <si>
    <t xml:space="preserve"> плодоовочівник</t>
  </si>
  <si>
    <t xml:space="preserve"> гірник підземний</t>
  </si>
  <si>
    <t xml:space="preserve"> Тракторист-машиніст сільськогосподарського (лісогосподарського) виробництва</t>
  </si>
  <si>
    <t xml:space="preserve"> водій навантажувача</t>
  </si>
  <si>
    <t>конструктор (інші галузі інженерної справи)</t>
  </si>
  <si>
    <t>Бригадир (звільнений) підприємств залізничного транспорту</t>
  </si>
  <si>
    <t>налагоджувальник деревообробного устаткування</t>
  </si>
  <si>
    <t>інженер з якості</t>
  </si>
  <si>
    <t>головний зварник</t>
  </si>
  <si>
    <t>торговельний брокер (маклер)</t>
  </si>
  <si>
    <t>механік</t>
  </si>
  <si>
    <t>комплектувальник товарів</t>
  </si>
  <si>
    <t xml:space="preserve"> Електромонтер з експлуатації розподільних мереж</t>
  </si>
  <si>
    <t xml:space="preserve"> менеджер (управитель) з постачання</t>
  </si>
  <si>
    <t xml:space="preserve"> Юрист</t>
  </si>
  <si>
    <t xml:space="preserve"> реєстратор медичний</t>
  </si>
  <si>
    <t xml:space="preserve"> стрілець</t>
  </si>
  <si>
    <t xml:space="preserve"> робітник з догляду за тваринами</t>
  </si>
  <si>
    <t xml:space="preserve"> водій тролейбуса</t>
  </si>
  <si>
    <t>майстер виробничої дільниці</t>
  </si>
  <si>
    <t>Налагоджувальник машин і автоматичних ліній для виробництва виробів із пластмас</t>
  </si>
  <si>
    <t>Оператор устаткування з перероблення деревини</t>
  </si>
  <si>
    <t>Інженер з технічного аудиту</t>
  </si>
  <si>
    <t>черговий пульта керування</t>
  </si>
  <si>
    <t>тваринник</t>
  </si>
  <si>
    <t>контролер енергонагляду</t>
  </si>
  <si>
    <t>комірник</t>
  </si>
  <si>
    <t>за січень-травень</t>
  </si>
  <si>
    <t>станом на 1 червня</t>
  </si>
  <si>
    <t>у січні-травні 2019 року</t>
  </si>
  <si>
    <t>станом на 01.06.2019 року</t>
  </si>
  <si>
    <t>у  січні-травні 2019 року</t>
  </si>
  <si>
    <t>Професії, по яких середній розмір запропонованої  заробітної  плати є найбільшим, станом на 01.06.2019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</si>
  <si>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01.06.2019 року</t>
  </si>
  <si>
    <t>Кількість вакансій та чисельність безробітних                                                  станом на 1 червня 2019 року</t>
  </si>
  <si>
    <t>Кількість вакансій та чисельність безробітних за професіними групами                                   станом на 1 червня 2019 року</t>
  </si>
  <si>
    <t xml:space="preserve"> керуючий магазином</t>
  </si>
  <si>
    <t xml:space="preserve"> фельдшер</t>
  </si>
  <si>
    <t xml:space="preserve"> покоївка</t>
  </si>
  <si>
    <t xml:space="preserve"> озеленювач</t>
  </si>
  <si>
    <t xml:space="preserve"> машиніст крана (кранівник)</t>
  </si>
  <si>
    <t>машиніст трубовигинальної установки пересувної</t>
  </si>
  <si>
    <t>механік дільниці</t>
  </si>
  <si>
    <t>начальник установки (бурової, газо-бензинової, кисневої, збагачувальної, регенера- ційної та ін.)</t>
  </si>
  <si>
    <t>Дизайнер графічних робіт</t>
  </si>
  <si>
    <t>електромонтажник з освітлення та освітлювальних мереж</t>
  </si>
  <si>
    <t>Керівник групи</t>
  </si>
  <si>
    <t>гірник очисного забою</t>
  </si>
  <si>
    <t>Поліцейський (інспектор) патрульної служби</t>
  </si>
  <si>
    <t>оператор технологічних установок</t>
  </si>
  <si>
    <t>Слюсар із складання металевих конструкцій</t>
  </si>
  <si>
    <t>холодильщик харчової продукції</t>
  </si>
  <si>
    <t>коваль на молотах і пресах</t>
  </si>
  <si>
    <t>Тракторист-машиніст сільськогосподарського (лісогосподарського) виробництва</t>
  </si>
  <si>
    <t>Електрозварник ручного зварювання</t>
  </si>
  <si>
    <t>машиніст автогрейдера</t>
  </si>
  <si>
    <t>Машиніст крана автомобільного</t>
  </si>
  <si>
    <t>ізолювальник з термоізоляції</t>
  </si>
  <si>
    <t>директор з виробництва</t>
  </si>
  <si>
    <t>Директор підприємства установи виконання покарань – заступник керівника (директора, начальника і т. ін.) установи виконання покарань</t>
  </si>
  <si>
    <t>керівник групи</t>
  </si>
  <si>
    <t>начальник господарства складського</t>
  </si>
  <si>
    <t>начальник планово-економічного відділу</t>
  </si>
  <si>
    <t>спеціаліст-бухгалтер</t>
  </si>
  <si>
    <t>інженер</t>
  </si>
  <si>
    <t>Фахівець з розроблення комп'ютерних програм</t>
  </si>
  <si>
    <t>контролер-касир</t>
  </si>
  <si>
    <t>Оператор з уведення даних в ЕОМ (ОМ)</t>
  </si>
  <si>
    <t>Офіс-адміністратор</t>
  </si>
  <si>
    <t>оператор комп'ютерного набору</t>
  </si>
  <si>
    <t>секретар</t>
  </si>
  <si>
    <t>Черговий по поверху (готелю, кемпінгу, пансіонату)</t>
  </si>
  <si>
    <t>лісник</t>
  </si>
  <si>
    <t>плодоовочівник</t>
  </si>
  <si>
    <t>приймальник товарів</t>
  </si>
  <si>
    <t>укладальник продуктів консервування</t>
  </si>
  <si>
    <t>заготівник (лісозаготівельні роботи)</t>
  </si>
  <si>
    <t>робітник з благоустрою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</si>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</sst>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i/>
      <sz val="14"/>
      <name val="Times New Roman Cyr"/>
      <family val="0"/>
    </font>
    <font>
      <sz val="10"/>
      <name val="Times New Roman Cyr"/>
      <family val="0"/>
    </font>
    <font>
      <sz val="13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3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5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46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10" fillId="17" borderId="1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174" fontId="6" fillId="0" borderId="0" applyFont="0" applyFill="0" applyBorder="0" applyProtection="0">
      <alignment horizontal="center" vertical="center"/>
    </xf>
    <xf numFmtId="49" fontId="6" fillId="0" borderId="0" applyFont="0" applyFill="0" applyBorder="0" applyProtection="0">
      <alignment horizontal="left" vertical="center" wrapText="1"/>
    </xf>
    <xf numFmtId="49" fontId="13" fillId="0" borderId="0" applyFill="0" applyBorder="0" applyProtection="0">
      <alignment horizontal="left" vertical="center"/>
    </xf>
    <xf numFmtId="49" fontId="14" fillId="0" borderId="3" applyFill="0" applyProtection="0">
      <alignment horizontal="center" vertical="center" wrapText="1"/>
    </xf>
    <xf numFmtId="49" fontId="14" fillId="0" borderId="4" applyFill="0" applyProtection="0">
      <alignment horizontal="center" vertical="center" wrapText="1"/>
    </xf>
    <xf numFmtId="49" fontId="6" fillId="0" borderId="0" applyFont="0" applyFill="0" applyBorder="0" applyProtection="0">
      <alignment horizontal="left" vertical="center" wrapText="1"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24" borderId="1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26" fillId="19" borderId="12" applyNumberFormat="0" applyAlignment="0" applyProtection="0"/>
    <xf numFmtId="0" fontId="2" fillId="10" borderId="12" applyNumberFormat="0" applyFont="0" applyAlignment="0" applyProtection="0"/>
    <xf numFmtId="0" fontId="27" fillId="27" borderId="13" applyNumberFormat="0" applyAlignment="0" applyProtection="0"/>
    <xf numFmtId="0" fontId="27" fillId="28" borderId="13" applyNumberFormat="0" applyAlignment="0" applyProtection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175" fontId="6" fillId="0" borderId="0" applyFont="0" applyFill="0" applyBorder="0" applyProtection="0">
      <alignment/>
    </xf>
    <xf numFmtId="175" fontId="6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9" fontId="6" fillId="0" borderId="0" applyFont="0" applyFill="0" applyBorder="0" applyProtection="0">
      <alignment wrapText="1"/>
    </xf>
    <xf numFmtId="49" fontId="6" fillId="0" borderId="0" applyFont="0" applyFill="0" applyBorder="0" applyProtection="0">
      <alignment wrapText="1"/>
    </xf>
    <xf numFmtId="0" fontId="31" fillId="0" borderId="0" applyNumberFormat="0" applyFill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9" fontId="0" fillId="0" borderId="0" applyFont="0" applyFill="0" applyBorder="0" applyAlignment="0" applyProtection="0"/>
    <xf numFmtId="0" fontId="27" fillId="27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7" borderId="13" applyNumberFormat="0" applyAlignment="0" applyProtection="0"/>
    <xf numFmtId="0" fontId="27" fillId="27" borderId="13" applyNumberFormat="0" applyAlignment="0" applyProtection="0"/>
    <xf numFmtId="0" fontId="27" fillId="27" borderId="13" applyNumberFormat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9" fillId="28" borderId="1" applyNumberFormat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66" fillId="0" borderId="15" applyNumberFormat="0" applyFill="0" applyAlignment="0" applyProtection="0"/>
    <xf numFmtId="0" fontId="16" fillId="0" borderId="5" applyNumberFormat="0" applyFill="0" applyAlignment="0" applyProtection="0"/>
    <xf numFmtId="0" fontId="33" fillId="0" borderId="16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7" fillId="0" borderId="17" applyNumberFormat="0" applyFill="0" applyAlignment="0" applyProtection="0"/>
    <xf numFmtId="0" fontId="18" fillId="0" borderId="7" applyNumberFormat="0" applyFill="0" applyAlignment="0" applyProtection="0"/>
    <xf numFmtId="0" fontId="34" fillId="0" borderId="18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68" fillId="0" borderId="19" applyNumberFormat="0" applyFill="0" applyAlignment="0" applyProtection="0"/>
    <xf numFmtId="0" fontId="20" fillId="0" borderId="9" applyNumberFormat="0" applyFill="0" applyAlignment="0" applyProtection="0"/>
    <xf numFmtId="0" fontId="3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21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10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21" applyNumberFormat="0" applyFill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6" fillId="19" borderId="12" applyNumberFormat="0" applyAlignment="0" applyProtection="0"/>
    <xf numFmtId="0" fontId="36" fillId="19" borderId="12" applyNumberFormat="0" applyAlignment="0" applyProtection="0"/>
    <xf numFmtId="0" fontId="2" fillId="10" borderId="12" applyNumberFormat="0" applyFont="0" applyAlignment="0" applyProtection="0"/>
    <xf numFmtId="0" fontId="6" fillId="10" borderId="12" applyNumberFormat="0" applyFont="0" applyAlignment="0" applyProtection="0"/>
    <xf numFmtId="0" fontId="6" fillId="10" borderId="12" applyNumberFormat="0" applyFont="0" applyAlignment="0" applyProtection="0"/>
    <xf numFmtId="0" fontId="2" fillId="10" borderId="12" applyNumberFormat="0" applyFont="0" applyAlignment="0" applyProtection="0"/>
    <xf numFmtId="0" fontId="36" fillId="19" borderId="12" applyNumberFormat="0" applyAlignment="0" applyProtection="0"/>
    <xf numFmtId="0" fontId="2" fillId="10" borderId="12" applyNumberFormat="0" applyFont="0" applyAlignment="0" applyProtection="0"/>
    <xf numFmtId="0" fontId="27" fillId="27" borderId="13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8" fillId="0" borderId="0" xfId="531" applyFont="1" applyFill="1">
      <alignment/>
      <protection/>
    </xf>
    <xf numFmtId="0" fontId="39" fillId="0" borderId="0" xfId="531" applyFont="1" applyFill="1">
      <alignment/>
      <protection/>
    </xf>
    <xf numFmtId="0" fontId="39" fillId="0" borderId="0" xfId="531" applyFont="1" applyFill="1" applyAlignment="1">
      <alignment vertical="center"/>
      <protection/>
    </xf>
    <xf numFmtId="0" fontId="3" fillId="0" borderId="0" xfId="531" applyFont="1" applyFill="1">
      <alignment/>
      <protection/>
    </xf>
    <xf numFmtId="0" fontId="3" fillId="0" borderId="0" xfId="531" applyFont="1" applyFill="1" applyAlignment="1">
      <alignment wrapText="1"/>
      <protection/>
    </xf>
    <xf numFmtId="173" fontId="38" fillId="0" borderId="3" xfId="531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/>
      <protection/>
    </xf>
    <xf numFmtId="0" fontId="3" fillId="0" borderId="0" xfId="531" applyFont="1" applyFill="1" applyAlignment="1">
      <alignment vertical="center"/>
      <protection/>
    </xf>
    <xf numFmtId="3" fontId="37" fillId="0" borderId="3" xfId="531" applyNumberFormat="1" applyFont="1" applyFill="1" applyBorder="1" applyAlignment="1">
      <alignment horizontal="center" vertical="center"/>
      <protection/>
    </xf>
    <xf numFmtId="0" fontId="38" fillId="0" borderId="3" xfId="531" applyFont="1" applyFill="1" applyBorder="1" applyAlignment="1">
      <alignment horizontal="center" vertical="center" wrapText="1"/>
      <protection/>
    </xf>
    <xf numFmtId="0" fontId="43" fillId="0" borderId="0" xfId="531" applyFont="1" applyFill="1" applyAlignment="1">
      <alignment horizontal="center"/>
      <protection/>
    </xf>
    <xf numFmtId="0" fontId="39" fillId="0" borderId="0" xfId="531" applyFont="1" applyFill="1" applyBorder="1" applyAlignment="1">
      <alignment horizontal="center"/>
      <protection/>
    </xf>
    <xf numFmtId="0" fontId="4" fillId="0" borderId="3" xfId="531" applyFont="1" applyFill="1" applyBorder="1" applyAlignment="1">
      <alignment horizontal="left" vertical="center" wrapText="1"/>
      <protection/>
    </xf>
    <xf numFmtId="0" fontId="49" fillId="0" borderId="0" xfId="531" applyFont="1" applyFill="1" applyAlignment="1">
      <alignment wrapText="1"/>
      <protection/>
    </xf>
    <xf numFmtId="0" fontId="49" fillId="0" borderId="0" xfId="531" applyFont="1" applyFill="1">
      <alignment/>
      <protection/>
    </xf>
    <xf numFmtId="0" fontId="39" fillId="0" borderId="0" xfId="531" applyFont="1" applyFill="1">
      <alignment/>
      <protection/>
    </xf>
    <xf numFmtId="3" fontId="4" fillId="0" borderId="3" xfId="531" applyNumberFormat="1" applyFont="1" applyFill="1" applyBorder="1" applyAlignment="1">
      <alignment horizontal="center" vertical="center" wrapText="1"/>
      <protection/>
    </xf>
    <xf numFmtId="0" fontId="37" fillId="0" borderId="3" xfId="531" applyFont="1" applyFill="1" applyBorder="1" applyAlignment="1">
      <alignment horizontal="center" vertical="center" wrapText="1"/>
      <protection/>
    </xf>
    <xf numFmtId="3" fontId="38" fillId="0" borderId="3" xfId="531" applyNumberFormat="1" applyFont="1" applyFill="1" applyBorder="1" applyAlignment="1">
      <alignment horizontal="center" vertical="center" wrapText="1"/>
      <protection/>
    </xf>
    <xf numFmtId="0" fontId="46" fillId="0" borderId="3" xfId="530" applyFont="1" applyBorder="1" applyAlignment="1">
      <alignment vertical="center" wrapText="1"/>
      <protection/>
    </xf>
    <xf numFmtId="3" fontId="45" fillId="0" borderId="3" xfId="531" applyNumberFormat="1" applyFont="1" applyFill="1" applyBorder="1" applyAlignment="1">
      <alignment horizontal="center" vertical="center"/>
      <protection/>
    </xf>
    <xf numFmtId="1" fontId="38" fillId="0" borderId="3" xfId="455" applyNumberFormat="1" applyFont="1" applyFill="1" applyBorder="1" applyAlignment="1">
      <alignment horizontal="center" vertical="center" wrapText="1"/>
      <protection/>
    </xf>
    <xf numFmtId="1" fontId="37" fillId="0" borderId="3" xfId="455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 wrapText="1"/>
      <protection/>
    </xf>
    <xf numFmtId="0" fontId="50" fillId="0" borderId="3" xfId="530" applyFont="1" applyFill="1" applyBorder="1" applyAlignment="1">
      <alignment vertical="center" wrapText="1"/>
      <protection/>
    </xf>
    <xf numFmtId="0" fontId="53" fillId="0" borderId="3" xfId="531" applyFont="1" applyFill="1" applyBorder="1" applyAlignment="1">
      <alignment horizontal="center" vertical="center" wrapText="1"/>
      <protection/>
    </xf>
    <xf numFmtId="1" fontId="3" fillId="0" borderId="0" xfId="531" applyNumberFormat="1" applyFont="1" applyFill="1">
      <alignment/>
      <protection/>
    </xf>
    <xf numFmtId="0" fontId="3" fillId="0" borderId="0" xfId="531" applyFont="1" applyFill="1" applyAlignment="1">
      <alignment horizontal="center"/>
      <protection/>
    </xf>
    <xf numFmtId="0" fontId="38" fillId="0" borderId="0" xfId="531" applyFont="1" applyFill="1" applyAlignment="1">
      <alignment vertical="center" wrapText="1"/>
      <protection/>
    </xf>
    <xf numFmtId="0" fontId="4" fillId="0" borderId="0" xfId="531" applyFont="1" applyFill="1" applyAlignment="1">
      <alignment horizontal="center" vertical="top" wrapText="1"/>
      <protection/>
    </xf>
    <xf numFmtId="172" fontId="45" fillId="0" borderId="3" xfId="531" applyNumberFormat="1" applyFont="1" applyFill="1" applyBorder="1" applyAlignment="1">
      <alignment horizontal="center" vertical="center"/>
      <protection/>
    </xf>
    <xf numFmtId="0" fontId="37" fillId="0" borderId="3" xfId="531" applyFont="1" applyFill="1" applyBorder="1" applyAlignment="1">
      <alignment horizontal="center" vertical="center" wrapText="1"/>
      <protection/>
    </xf>
    <xf numFmtId="173" fontId="38" fillId="0" borderId="3" xfId="455" applyNumberFormat="1" applyFont="1" applyFill="1" applyBorder="1" applyAlignment="1">
      <alignment horizontal="center" vertical="center" wrapText="1"/>
      <protection/>
    </xf>
    <xf numFmtId="172" fontId="38" fillId="0" borderId="3" xfId="455" applyNumberFormat="1" applyFont="1" applyFill="1" applyBorder="1" applyAlignment="1">
      <alignment horizontal="center" vertical="center" wrapText="1"/>
      <protection/>
    </xf>
    <xf numFmtId="3" fontId="38" fillId="0" borderId="3" xfId="531" applyNumberFormat="1" applyFont="1" applyFill="1" applyBorder="1" applyAlignment="1">
      <alignment horizontal="center" vertical="center"/>
      <protection/>
    </xf>
    <xf numFmtId="0" fontId="55" fillId="0" borderId="3" xfId="531" applyFont="1" applyFill="1" applyBorder="1" applyAlignment="1">
      <alignment horizontal="center" vertical="center" wrapText="1"/>
      <protection/>
    </xf>
    <xf numFmtId="3" fontId="45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/>
      <protection/>
    </xf>
    <xf numFmtId="173" fontId="4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455" applyNumberFormat="1" applyFont="1" applyFill="1" applyBorder="1" applyAlignment="1">
      <alignment horizontal="center" vertical="center" wrapText="1"/>
      <protection/>
    </xf>
    <xf numFmtId="3" fontId="4" fillId="0" borderId="3" xfId="531" applyNumberFormat="1" applyFont="1" applyFill="1" applyBorder="1" applyAlignment="1">
      <alignment horizontal="center" vertical="center"/>
      <protection/>
    </xf>
    <xf numFmtId="3" fontId="37" fillId="0" borderId="3" xfId="531" applyNumberFormat="1" applyFont="1" applyFill="1" applyBorder="1" applyAlignment="1">
      <alignment horizontal="center" vertical="center"/>
      <protection/>
    </xf>
    <xf numFmtId="173" fontId="37" fillId="0" borderId="3" xfId="531" applyNumberFormat="1" applyFont="1" applyFill="1" applyBorder="1" applyAlignment="1">
      <alignment horizontal="center" vertical="center" wrapText="1"/>
      <protection/>
    </xf>
    <xf numFmtId="173" fontId="45" fillId="0" borderId="3" xfId="531" applyNumberFormat="1" applyFont="1" applyFill="1" applyBorder="1" applyAlignment="1">
      <alignment horizontal="center" vertical="center" wrapText="1"/>
      <protection/>
    </xf>
    <xf numFmtId="3" fontId="38" fillId="0" borderId="3" xfId="455" applyNumberFormat="1" applyFont="1" applyFill="1" applyBorder="1" applyAlignment="1">
      <alignment horizontal="center" vertical="center" wrapText="1"/>
      <protection/>
    </xf>
    <xf numFmtId="173" fontId="38" fillId="0" borderId="3" xfId="531" applyNumberFormat="1" applyFont="1" applyFill="1" applyBorder="1" applyAlignment="1">
      <alignment horizontal="center" vertical="center"/>
      <protection/>
    </xf>
    <xf numFmtId="3" fontId="52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531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/>
      <protection/>
    </xf>
    <xf numFmtId="0" fontId="49" fillId="0" borderId="0" xfId="531" applyFont="1" applyFill="1" applyAlignment="1">
      <alignment vertical="center"/>
      <protection/>
    </xf>
    <xf numFmtId="0" fontId="39" fillId="0" borderId="0" xfId="531" applyFont="1" applyFill="1" applyAlignment="1">
      <alignment vertical="center"/>
      <protection/>
    </xf>
    <xf numFmtId="3" fontId="49" fillId="0" borderId="0" xfId="531" applyNumberFormat="1" applyFont="1" applyFill="1">
      <alignment/>
      <protection/>
    </xf>
    <xf numFmtId="181" fontId="49" fillId="0" borderId="0" xfId="531" applyNumberFormat="1" applyFont="1" applyFill="1">
      <alignment/>
      <protection/>
    </xf>
    <xf numFmtId="1" fontId="37" fillId="0" borderId="22" xfId="455" applyNumberFormat="1" applyFont="1" applyFill="1" applyBorder="1" applyAlignment="1">
      <alignment horizontal="center" vertical="center" wrapText="1"/>
      <protection/>
    </xf>
    <xf numFmtId="1" fontId="38" fillId="0" borderId="22" xfId="455" applyNumberFormat="1" applyFont="1" applyFill="1" applyBorder="1" applyAlignment="1">
      <alignment horizontal="center" vertical="center" wrapText="1"/>
      <protection/>
    </xf>
    <xf numFmtId="173" fontId="37" fillId="0" borderId="3" xfId="531" applyNumberFormat="1" applyFont="1" applyFill="1" applyBorder="1" applyAlignment="1">
      <alignment horizontal="center" vertical="center"/>
      <protection/>
    </xf>
    <xf numFmtId="0" fontId="46" fillId="0" borderId="3" xfId="530" applyFont="1" applyFill="1" applyBorder="1" applyAlignment="1">
      <alignment vertical="center" wrapText="1"/>
      <protection/>
    </xf>
    <xf numFmtId="173" fontId="45" fillId="0" borderId="3" xfId="531" applyNumberFormat="1" applyFont="1" applyFill="1" applyBorder="1" applyAlignment="1">
      <alignment horizontal="center" vertical="center"/>
      <protection/>
    </xf>
    <xf numFmtId="3" fontId="4" fillId="0" borderId="3" xfId="531" applyNumberFormat="1" applyFont="1" applyFill="1" applyBorder="1" applyAlignment="1">
      <alignment horizontal="center" vertical="center"/>
      <protection/>
    </xf>
    <xf numFmtId="1" fontId="4" fillId="0" borderId="3" xfId="531" applyNumberFormat="1" applyFont="1" applyFill="1" applyBorder="1" applyAlignment="1">
      <alignment horizontal="center" vertical="center"/>
      <protection/>
    </xf>
    <xf numFmtId="3" fontId="45" fillId="0" borderId="3" xfId="531" applyNumberFormat="1" applyFont="1" applyFill="1" applyBorder="1" applyAlignment="1">
      <alignment horizontal="center" vertical="center"/>
      <protection/>
    </xf>
    <xf numFmtId="0" fontId="52" fillId="0" borderId="0" xfId="510" applyFont="1" applyFill="1">
      <alignment/>
      <protection/>
    </xf>
    <xf numFmtId="0" fontId="52" fillId="0" borderId="3" xfId="510" applyFont="1" applyFill="1" applyBorder="1" applyAlignment="1">
      <alignment horizontal="center"/>
      <protection/>
    </xf>
    <xf numFmtId="0" fontId="46" fillId="0" borderId="3" xfId="510" applyFont="1" applyFill="1" applyBorder="1" applyAlignment="1">
      <alignment horizontal="center" vertical="center" wrapText="1"/>
      <protection/>
    </xf>
    <xf numFmtId="0" fontId="1" fillId="0" borderId="3" xfId="510" applyFont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 vertical="center"/>
      <protection/>
    </xf>
    <xf numFmtId="2" fontId="52" fillId="0" borderId="3" xfId="510" applyNumberFormat="1" applyFont="1" applyFill="1" applyBorder="1" applyAlignment="1">
      <alignment horizontal="left" vertical="center" wrapText="1"/>
      <protection/>
    </xf>
    <xf numFmtId="3" fontId="52" fillId="0" borderId="3" xfId="510" applyNumberFormat="1" applyFont="1" applyBorder="1" applyAlignment="1">
      <alignment horizontal="center" vertical="center" wrapText="1"/>
      <protection/>
    </xf>
    <xf numFmtId="3" fontId="52" fillId="0" borderId="3" xfId="510" applyNumberFormat="1" applyFont="1" applyFill="1" applyBorder="1" applyAlignment="1">
      <alignment horizontal="center" wrapText="1"/>
      <protection/>
    </xf>
    <xf numFmtId="0" fontId="52" fillId="0" borderId="0" xfId="510" applyFont="1" applyFill="1" applyAlignment="1">
      <alignment/>
      <protection/>
    </xf>
    <xf numFmtId="0" fontId="52" fillId="0" borderId="3" xfId="510" applyFont="1" applyFill="1" applyBorder="1" applyAlignment="1">
      <alignment horizontal="left" vertical="center" wrapText="1"/>
      <protection/>
    </xf>
    <xf numFmtId="3" fontId="52" fillId="0" borderId="3" xfId="510" applyNumberFormat="1" applyFont="1" applyBorder="1" applyAlignment="1">
      <alignment horizontal="center" vertical="center"/>
      <protection/>
    </xf>
    <xf numFmtId="2" fontId="46" fillId="0" borderId="0" xfId="510" applyNumberFormat="1" applyFont="1" applyFill="1" applyAlignment="1">
      <alignment wrapText="1"/>
      <protection/>
    </xf>
    <xf numFmtId="0" fontId="1" fillId="0" borderId="0" xfId="510" applyFont="1" applyFill="1">
      <alignment/>
      <protection/>
    </xf>
    <xf numFmtId="0" fontId="58" fillId="0" borderId="0" xfId="510" applyFont="1" applyFill="1" applyAlignment="1">
      <alignment horizontal="center"/>
      <protection/>
    </xf>
    <xf numFmtId="0" fontId="58" fillId="0" borderId="0" xfId="510" applyFont="1" applyFill="1">
      <alignment/>
      <protection/>
    </xf>
    <xf numFmtId="3" fontId="52" fillId="0" borderId="0" xfId="510" applyNumberFormat="1" applyFont="1" applyFill="1">
      <alignment/>
      <protection/>
    </xf>
    <xf numFmtId="0" fontId="52" fillId="0" borderId="3" xfId="510" applyFont="1" applyFill="1" applyBorder="1" applyAlignment="1">
      <alignment horizontal="center" vertical="center" wrapText="1"/>
      <protection/>
    </xf>
    <xf numFmtId="3" fontId="52" fillId="0" borderId="3" xfId="510" applyNumberFormat="1" applyFont="1" applyFill="1" applyBorder="1" applyAlignment="1">
      <alignment horizontal="center" vertical="center" wrapText="1"/>
      <protection/>
    </xf>
    <xf numFmtId="0" fontId="58" fillId="0" borderId="3" xfId="510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wrapText="1"/>
      <protection/>
    </xf>
    <xf numFmtId="0" fontId="52" fillId="0" borderId="3" xfId="510" applyFont="1" applyFill="1" applyBorder="1" applyAlignment="1">
      <alignment horizontal="center" wrapText="1"/>
      <protection/>
    </xf>
    <xf numFmtId="1" fontId="52" fillId="0" borderId="3" xfId="0" applyNumberFormat="1" applyFont="1" applyFill="1" applyBorder="1" applyAlignment="1">
      <alignment horizontal="center"/>
    </xf>
    <xf numFmtId="0" fontId="52" fillId="0" borderId="3" xfId="510" applyFont="1" applyFill="1" applyBorder="1" applyAlignment="1">
      <alignment horizontal="left" wrapText="1"/>
      <protection/>
    </xf>
    <xf numFmtId="0" fontId="52" fillId="0" borderId="3" xfId="0" applyFont="1" applyFill="1" applyBorder="1" applyAlignment="1">
      <alignment horizontal="center"/>
    </xf>
    <xf numFmtId="1" fontId="52" fillId="0" borderId="3" xfId="0" applyNumberFormat="1" applyFont="1" applyFill="1" applyBorder="1" applyAlignment="1" quotePrefix="1">
      <alignment horizontal="center"/>
    </xf>
    <xf numFmtId="0" fontId="52" fillId="0" borderId="3" xfId="510" applyFont="1" applyFill="1" applyBorder="1" applyAlignment="1">
      <alignment vertical="center" wrapText="1"/>
      <protection/>
    </xf>
    <xf numFmtId="0" fontId="46" fillId="0" borderId="0" xfId="510" applyFont="1">
      <alignment/>
      <protection/>
    </xf>
    <xf numFmtId="0" fontId="1" fillId="0" borderId="0" xfId="510" applyFont="1">
      <alignment/>
      <protection/>
    </xf>
    <xf numFmtId="2" fontId="1" fillId="0" borderId="0" xfId="510" applyNumberFormat="1" applyFont="1" applyAlignment="1">
      <alignment wrapText="1"/>
      <protection/>
    </xf>
    <xf numFmtId="3" fontId="52" fillId="0" borderId="0" xfId="510" applyNumberFormat="1" applyFont="1" applyAlignment="1">
      <alignment horizontal="center"/>
      <protection/>
    </xf>
    <xf numFmtId="0" fontId="52" fillId="0" borderId="3" xfId="510" applyFont="1" applyBorder="1" applyAlignment="1">
      <alignment horizontal="center" vertical="center"/>
      <protection/>
    </xf>
    <xf numFmtId="2" fontId="52" fillId="0" borderId="3" xfId="510" applyNumberFormat="1" applyFont="1" applyBorder="1" applyAlignment="1">
      <alignment horizontal="center" vertical="center" wrapText="1"/>
      <protection/>
    </xf>
    <xf numFmtId="0" fontId="52" fillId="0" borderId="0" xfId="510" applyFont="1">
      <alignment/>
      <protection/>
    </xf>
    <xf numFmtId="0" fontId="52" fillId="0" borderId="3" xfId="0" applyFont="1" applyBorder="1" applyAlignment="1">
      <alignment horizontal="left" vertical="center" wrapText="1"/>
    </xf>
    <xf numFmtId="0" fontId="1" fillId="0" borderId="0" xfId="510" applyFont="1" applyAlignment="1">
      <alignment/>
      <protection/>
    </xf>
    <xf numFmtId="0" fontId="52" fillId="0" borderId="0" xfId="0" applyFont="1" applyFill="1" applyAlignment="1">
      <alignment/>
    </xf>
    <xf numFmtId="3" fontId="58" fillId="0" borderId="3" xfId="510" applyNumberFormat="1" applyFont="1" applyFill="1" applyBorder="1" applyAlignment="1">
      <alignment horizontal="center" vertical="center" wrapText="1"/>
      <protection/>
    </xf>
    <xf numFmtId="0" fontId="58" fillId="50" borderId="3" xfId="510" applyFont="1" applyFill="1" applyBorder="1" applyAlignment="1">
      <alignment vertical="center" wrapText="1"/>
      <protection/>
    </xf>
    <xf numFmtId="3" fontId="58" fillId="50" borderId="3" xfId="510" applyNumberFormat="1" applyFont="1" applyFill="1" applyBorder="1" applyAlignment="1">
      <alignment horizontal="center" vertical="center" wrapText="1"/>
      <protection/>
    </xf>
    <xf numFmtId="3" fontId="58" fillId="0" borderId="0" xfId="510" applyNumberFormat="1" applyFont="1" applyFill="1">
      <alignment/>
      <protection/>
    </xf>
    <xf numFmtId="0" fontId="40" fillId="0" borderId="0" xfId="531" applyFont="1" applyFill="1" applyAlignment="1">
      <alignment horizontal="center"/>
      <protection/>
    </xf>
    <xf numFmtId="0" fontId="41" fillId="0" borderId="0" xfId="531" applyFont="1" applyFill="1" applyAlignment="1">
      <alignment horizontal="center"/>
      <protection/>
    </xf>
    <xf numFmtId="0" fontId="39" fillId="0" borderId="3" xfId="531" applyFont="1" applyFill="1" applyBorder="1" applyAlignment="1">
      <alignment horizontal="center"/>
      <protection/>
    </xf>
    <xf numFmtId="0" fontId="37" fillId="0" borderId="22" xfId="531" applyFont="1" applyFill="1" applyBorder="1" applyAlignment="1">
      <alignment horizontal="center" vertical="center"/>
      <protection/>
    </xf>
    <xf numFmtId="0" fontId="37" fillId="0" borderId="23" xfId="531" applyFont="1" applyFill="1" applyBorder="1" applyAlignment="1">
      <alignment horizontal="center" vertical="center"/>
      <protection/>
    </xf>
    <xf numFmtId="0" fontId="38" fillId="0" borderId="24" xfId="531" applyFont="1" applyFill="1" applyBorder="1" applyAlignment="1">
      <alignment horizontal="center" vertical="center" wrapText="1"/>
      <protection/>
    </xf>
    <xf numFmtId="0" fontId="38" fillId="0" borderId="25" xfId="531" applyFont="1" applyFill="1" applyBorder="1" applyAlignment="1">
      <alignment horizontal="center" vertical="center" wrapText="1"/>
      <protection/>
    </xf>
    <xf numFmtId="0" fontId="42" fillId="0" borderId="0" xfId="531" applyFont="1" applyFill="1" applyAlignment="1">
      <alignment horizontal="center"/>
      <protection/>
    </xf>
    <xf numFmtId="0" fontId="43" fillId="0" borderId="0" xfId="531" applyFont="1" applyFill="1" applyAlignment="1">
      <alignment horizontal="center"/>
      <protection/>
    </xf>
    <xf numFmtId="0" fontId="44" fillId="0" borderId="22" xfId="531" applyFont="1" applyFill="1" applyBorder="1" applyAlignment="1">
      <alignment horizontal="center" vertical="center"/>
      <protection/>
    </xf>
    <xf numFmtId="0" fontId="44" fillId="0" borderId="23" xfId="531" applyFont="1" applyFill="1" applyBorder="1" applyAlignment="1">
      <alignment horizontal="center" vertical="center"/>
      <protection/>
    </xf>
    <xf numFmtId="1" fontId="47" fillId="0" borderId="24" xfId="455" applyNumberFormat="1" applyFont="1" applyFill="1" applyBorder="1" applyAlignment="1">
      <alignment horizontal="center" vertical="center" wrapText="1"/>
      <protection/>
    </xf>
    <xf numFmtId="1" fontId="47" fillId="0" borderId="25" xfId="455" applyNumberFormat="1" applyFont="1" applyFill="1" applyBorder="1" applyAlignment="1">
      <alignment horizontal="center" vertical="center" wrapText="1"/>
      <protection/>
    </xf>
    <xf numFmtId="0" fontId="47" fillId="0" borderId="24" xfId="531" applyFont="1" applyFill="1" applyBorder="1" applyAlignment="1">
      <alignment horizontal="center" vertical="center" wrapText="1"/>
      <protection/>
    </xf>
    <xf numFmtId="0" fontId="47" fillId="0" borderId="25" xfId="531" applyFont="1" applyFill="1" applyBorder="1" applyAlignment="1">
      <alignment horizontal="center" vertical="center" wrapText="1"/>
      <protection/>
    </xf>
    <xf numFmtId="0" fontId="52" fillId="0" borderId="3" xfId="510" applyFont="1" applyBorder="1" applyAlignment="1">
      <alignment horizontal="center" vertical="center" wrapText="1"/>
      <protection/>
    </xf>
    <xf numFmtId="0" fontId="56" fillId="0" borderId="0" xfId="510" applyFont="1" applyFill="1" applyAlignment="1">
      <alignment horizontal="center" vertical="center" wrapText="1"/>
      <protection/>
    </xf>
    <xf numFmtId="0" fontId="52" fillId="0" borderId="24" xfId="510" applyFont="1" applyFill="1" applyBorder="1" applyAlignment="1">
      <alignment horizontal="center" vertical="center"/>
      <protection/>
    </xf>
    <xf numFmtId="0" fontId="52" fillId="0" borderId="26" xfId="510" applyFont="1" applyFill="1" applyBorder="1" applyAlignment="1">
      <alignment horizontal="center" vertical="center"/>
      <protection/>
    </xf>
    <xf numFmtId="0" fontId="52" fillId="0" borderId="25" xfId="510" applyFont="1" applyFill="1" applyBorder="1" applyAlignment="1">
      <alignment horizontal="center" vertical="center"/>
      <protection/>
    </xf>
    <xf numFmtId="2" fontId="46" fillId="0" borderId="3" xfId="510" applyNumberFormat="1" applyFont="1" applyFill="1" applyBorder="1" applyAlignment="1">
      <alignment horizontal="center" vertical="center" wrapText="1"/>
      <protection/>
    </xf>
    <xf numFmtId="0" fontId="52" fillId="0" borderId="3" xfId="510" applyNumberFormat="1" applyFont="1" applyBorder="1" applyAlignment="1">
      <alignment horizontal="center" vertical="center" wrapText="1"/>
      <protection/>
    </xf>
    <xf numFmtId="0" fontId="58" fillId="0" borderId="3" xfId="510" applyFont="1" applyFill="1" applyBorder="1" applyAlignment="1">
      <alignment horizontal="center" vertical="center" wrapText="1"/>
      <protection/>
    </xf>
    <xf numFmtId="0" fontId="58" fillId="0" borderId="0" xfId="510" applyFont="1" applyFill="1" applyAlignment="1">
      <alignment horizontal="center" vertical="center" wrapText="1"/>
      <protection/>
    </xf>
    <xf numFmtId="0" fontId="59" fillId="0" borderId="0" xfId="510" applyFont="1" applyFill="1" applyAlignment="1">
      <alignment horizontal="center" vertical="center" wrapText="1"/>
      <protection/>
    </xf>
    <xf numFmtId="2" fontId="52" fillId="0" borderId="3" xfId="510" applyNumberFormat="1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 vertical="center" wrapText="1"/>
      <protection/>
    </xf>
    <xf numFmtId="0" fontId="52" fillId="0" borderId="3" xfId="510" applyNumberFormat="1" applyFont="1" applyFill="1" applyBorder="1" applyAlignment="1">
      <alignment horizontal="center" vertical="center" wrapText="1"/>
      <protection/>
    </xf>
    <xf numFmtId="3" fontId="52" fillId="0" borderId="3" xfId="510" applyNumberFormat="1" applyFont="1" applyFill="1" applyBorder="1" applyAlignment="1">
      <alignment horizontal="center" vertical="center" wrapText="1"/>
      <protection/>
    </xf>
    <xf numFmtId="0" fontId="60" fillId="0" borderId="0" xfId="510" applyFont="1" applyAlignment="1">
      <alignment horizontal="center" vertical="center" wrapText="1"/>
      <protection/>
    </xf>
    <xf numFmtId="0" fontId="37" fillId="0" borderId="0" xfId="531" applyFont="1" applyFill="1" applyAlignment="1">
      <alignment horizontal="center"/>
      <protection/>
    </xf>
    <xf numFmtId="0" fontId="48" fillId="0" borderId="0" xfId="531" applyFont="1" applyFill="1" applyAlignment="1">
      <alignment horizontal="center"/>
      <protection/>
    </xf>
    <xf numFmtId="1" fontId="38" fillId="0" borderId="24" xfId="455" applyNumberFormat="1" applyFont="1" applyFill="1" applyBorder="1" applyAlignment="1">
      <alignment horizontal="center" vertical="center" wrapText="1"/>
      <protection/>
    </xf>
    <xf numFmtId="1" fontId="38" fillId="0" borderId="25" xfId="455" applyNumberFormat="1" applyFont="1" applyFill="1" applyBorder="1" applyAlignment="1">
      <alignment horizontal="center" vertical="center" wrapText="1"/>
      <protection/>
    </xf>
    <xf numFmtId="14" fontId="38" fillId="0" borderId="24" xfId="455" applyNumberFormat="1" applyFont="1" applyFill="1" applyBorder="1" applyAlignment="1">
      <alignment horizontal="center" vertical="center" wrapText="1"/>
      <protection/>
    </xf>
    <xf numFmtId="14" fontId="38" fillId="0" borderId="25" xfId="455" applyNumberFormat="1" applyFont="1" applyFill="1" applyBorder="1" applyAlignment="1">
      <alignment horizontal="center" vertical="center" wrapText="1"/>
      <protection/>
    </xf>
    <xf numFmtId="0" fontId="37" fillId="0" borderId="27" xfId="531" applyFont="1" applyFill="1" applyBorder="1" applyAlignment="1">
      <alignment horizontal="center" vertical="center"/>
      <protection/>
    </xf>
    <xf numFmtId="0" fontId="54" fillId="0" borderId="0" xfId="531" applyFont="1" applyFill="1" applyBorder="1" applyAlignment="1">
      <alignment horizontal="center" vertical="center" wrapText="1"/>
      <protection/>
    </xf>
    <xf numFmtId="0" fontId="40" fillId="0" borderId="0" xfId="531" applyFont="1" applyFill="1" applyAlignment="1">
      <alignment horizontal="center" wrapText="1"/>
      <protection/>
    </xf>
    <xf numFmtId="2" fontId="45" fillId="0" borderId="3" xfId="531" applyNumberFormat="1" applyFont="1" applyFill="1" applyBorder="1" applyAlignment="1">
      <alignment horizontal="center" vertical="center" wrapText="1"/>
      <protection/>
    </xf>
    <xf numFmtId="0" fontId="45" fillId="0" borderId="3" xfId="531" applyFont="1" applyFill="1" applyBorder="1" applyAlignment="1">
      <alignment horizontal="center" vertical="center" wrapText="1"/>
      <protection/>
    </xf>
    <xf numFmtId="14" fontId="4" fillId="0" borderId="3" xfId="455" applyNumberFormat="1" applyFont="1" applyFill="1" applyBorder="1" applyAlignment="1">
      <alignment horizontal="center" vertical="center" wrapText="1"/>
      <protection/>
    </xf>
  </cellXfs>
  <cellStyles count="57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1_Стр-ра вакансій за зарплатою на КЗП 0618 для даних Найбіль по зарпл" xfId="317"/>
    <cellStyle name="Heading 2" xfId="318"/>
    <cellStyle name="Heading 2 2" xfId="319"/>
    <cellStyle name="Heading 2_Стр-ра вакансій за зарплатою на КЗП 0618 для даних Найбіль по зарпл" xfId="320"/>
    <cellStyle name="Heading 3" xfId="321"/>
    <cellStyle name="Heading 3 2" xfId="322"/>
    <cellStyle name="Heading 3_Стр-ра вакансій за зарплатою на КЗП 0618 для даних Найбіль по зарпл" xfId="323"/>
    <cellStyle name="Heading 4" xfId="324"/>
    <cellStyle name="Heading 4 2" xfId="325"/>
    <cellStyle name="Heading 4_Стр-ра вакансій за зарплатою на КЗП 0618 для даних Найбіль по зарпл" xfId="326"/>
    <cellStyle name="Input" xfId="327"/>
    <cellStyle name="Input 2" xfId="328"/>
    <cellStyle name="Input_П_1" xfId="329"/>
    <cellStyle name="Linked Cell" xfId="330"/>
    <cellStyle name="Linked Cell 2" xfId="331"/>
    <cellStyle name="Linked Cell_Стр-ра вакансій за зарплатою на КЗП 0618 для даних Найбіль по зарпл" xfId="332"/>
    <cellStyle name="Neutral" xfId="333"/>
    <cellStyle name="Neutral 2" xfId="334"/>
    <cellStyle name="Neutral_П_1" xfId="335"/>
    <cellStyle name="Normal 2" xfId="336"/>
    <cellStyle name="Normal_Sheet1" xfId="337"/>
    <cellStyle name="Note" xfId="338"/>
    <cellStyle name="Note 2" xfId="339"/>
    <cellStyle name="Note_П_1" xfId="340"/>
    <cellStyle name="Output" xfId="341"/>
    <cellStyle name="Output 2" xfId="342"/>
    <cellStyle name="Output_П_1" xfId="343"/>
    <cellStyle name="Title" xfId="344"/>
    <cellStyle name="Total" xfId="345"/>
    <cellStyle name="vDa" xfId="346"/>
    <cellStyle name="vDa 2" xfId="347"/>
    <cellStyle name="vHl" xfId="348"/>
    <cellStyle name="vHl 2" xfId="349"/>
    <cellStyle name="vN0" xfId="350"/>
    <cellStyle name="vN0 2" xfId="351"/>
    <cellStyle name="vN0 3" xfId="352"/>
    <cellStyle name="vSt" xfId="353"/>
    <cellStyle name="vSt 2" xfId="354"/>
    <cellStyle name="Warning Text" xfId="355"/>
    <cellStyle name="Акцент1" xfId="356"/>
    <cellStyle name="Акцент1 2" xfId="357"/>
    <cellStyle name="Акцент1 2 2" xfId="358"/>
    <cellStyle name="Акцент1 3" xfId="359"/>
    <cellStyle name="Акцент1 4" xfId="360"/>
    <cellStyle name="Акцент1 5" xfId="361"/>
    <cellStyle name="Акцент2" xfId="362"/>
    <cellStyle name="Акцент2 2" xfId="363"/>
    <cellStyle name="Акцент2 2 2" xfId="364"/>
    <cellStyle name="Акцент2 3" xfId="365"/>
    <cellStyle name="Акцент2 4" xfId="366"/>
    <cellStyle name="Акцент2 5" xfId="367"/>
    <cellStyle name="Акцент3" xfId="368"/>
    <cellStyle name="Акцент3 2" xfId="369"/>
    <cellStyle name="Акцент3 2 2" xfId="370"/>
    <cellStyle name="Акцент3 3" xfId="371"/>
    <cellStyle name="Акцент3 4" xfId="372"/>
    <cellStyle name="Акцент3 5" xfId="373"/>
    <cellStyle name="Акцент4" xfId="374"/>
    <cellStyle name="Акцент4 2" xfId="375"/>
    <cellStyle name="Акцент4 2 2" xfId="376"/>
    <cellStyle name="Акцент4 3" xfId="377"/>
    <cellStyle name="Акцент4 4" xfId="378"/>
    <cellStyle name="Акцент4 5" xfId="379"/>
    <cellStyle name="Акцент5" xfId="380"/>
    <cellStyle name="Акцент5 2" xfId="381"/>
    <cellStyle name="Акцент5 2 2" xfId="382"/>
    <cellStyle name="Акцент5 3" xfId="383"/>
    <cellStyle name="Акцент5 4" xfId="384"/>
    <cellStyle name="Акцент5 5" xfId="385"/>
    <cellStyle name="Акцент6" xfId="386"/>
    <cellStyle name="Акцент6 2" xfId="387"/>
    <cellStyle name="Акцент6 2 2" xfId="388"/>
    <cellStyle name="Акцент6 3" xfId="389"/>
    <cellStyle name="Акцент6 4" xfId="390"/>
    <cellStyle name="Акцент6 5" xfId="391"/>
    <cellStyle name="Акцентування1" xfId="392"/>
    <cellStyle name="Акцентування1 2" xfId="393"/>
    <cellStyle name="Акцентування2" xfId="394"/>
    <cellStyle name="Акцентування2 2" xfId="395"/>
    <cellStyle name="Акцентування3" xfId="396"/>
    <cellStyle name="Акцентування3 2" xfId="397"/>
    <cellStyle name="Акцентування4" xfId="398"/>
    <cellStyle name="Акцентування4 2" xfId="399"/>
    <cellStyle name="Акцентування5" xfId="400"/>
    <cellStyle name="Акцентування5 2" xfId="401"/>
    <cellStyle name="Акцентування6" xfId="402"/>
    <cellStyle name="Акцентування6 2" xfId="403"/>
    <cellStyle name="Ввід" xfId="404"/>
    <cellStyle name="Ввід 2" xfId="405"/>
    <cellStyle name="Ввід_Стр-ра вакансій за зарплатою на КЗП 0618 для даних Найбіль по зарпл" xfId="406"/>
    <cellStyle name="Ввод " xfId="407"/>
    <cellStyle name="Ввод  2" xfId="408"/>
    <cellStyle name="Ввод  2 2" xfId="409"/>
    <cellStyle name="Ввод  3" xfId="410"/>
    <cellStyle name="Ввод  4" xfId="411"/>
    <cellStyle name="Ввод  5" xfId="412"/>
    <cellStyle name="Percent" xfId="413"/>
    <cellStyle name="Вывод" xfId="414"/>
    <cellStyle name="Вывод 2" xfId="415"/>
    <cellStyle name="Вывод 2 2" xfId="416"/>
    <cellStyle name="Вывод 3" xfId="417"/>
    <cellStyle name="Вывод 4" xfId="418"/>
    <cellStyle name="Вывод 5" xfId="419"/>
    <cellStyle name="Вычисление" xfId="420"/>
    <cellStyle name="Вычисление 2" xfId="421"/>
    <cellStyle name="Вычисление 2 2" xfId="422"/>
    <cellStyle name="Вычисление 3" xfId="423"/>
    <cellStyle name="Вычисление 4" xfId="424"/>
    <cellStyle name="Вычисление 5" xfId="425"/>
    <cellStyle name="Гиперссылка 2" xfId="426"/>
    <cellStyle name="Гиперссылка 3" xfId="427"/>
    <cellStyle name="Currency" xfId="428"/>
    <cellStyle name="Currency [0]" xfId="429"/>
    <cellStyle name="Грошовий 2" xfId="430"/>
    <cellStyle name="Добре" xfId="431"/>
    <cellStyle name="Добре 2" xfId="432"/>
    <cellStyle name="Заголовок 1" xfId="433"/>
    <cellStyle name="Заголовок 1 2" xfId="434"/>
    <cellStyle name="Заголовок 1 3" xfId="435"/>
    <cellStyle name="Заголовок 1 4" xfId="436"/>
    <cellStyle name="Заголовок 1 5" xfId="437"/>
    <cellStyle name="Заголовок 2" xfId="438"/>
    <cellStyle name="Заголовок 2 2" xfId="439"/>
    <cellStyle name="Заголовок 2 3" xfId="440"/>
    <cellStyle name="Заголовок 2 4" xfId="441"/>
    <cellStyle name="Заголовок 2 5" xfId="442"/>
    <cellStyle name="Заголовок 3" xfId="443"/>
    <cellStyle name="Заголовок 3 2" xfId="444"/>
    <cellStyle name="Заголовок 3 3" xfId="445"/>
    <cellStyle name="Заголовок 3 4" xfId="446"/>
    <cellStyle name="Заголовок 3 5" xfId="447"/>
    <cellStyle name="Заголовок 4" xfId="448"/>
    <cellStyle name="Заголовок 4 2" xfId="449"/>
    <cellStyle name="Заголовок 4 3" xfId="450"/>
    <cellStyle name="Заголовок 4 4" xfId="451"/>
    <cellStyle name="Заголовок 4 5" xfId="452"/>
    <cellStyle name="Звичайний 2" xfId="453"/>
    <cellStyle name="Звичайний 2 2" xfId="454"/>
    <cellStyle name="Звичайний 2 3" xfId="455"/>
    <cellStyle name="Звичайний 2_8.Блок_3 (1 ч)" xfId="456"/>
    <cellStyle name="Звичайний 3" xfId="457"/>
    <cellStyle name="Звичайний 3 2" xfId="458"/>
    <cellStyle name="Звичайний 3 2 2" xfId="459"/>
    <cellStyle name="Звичайний 4" xfId="460"/>
    <cellStyle name="Звичайний 4 2" xfId="461"/>
    <cellStyle name="Звичайний 5" xfId="462"/>
    <cellStyle name="Звичайний 5 2" xfId="463"/>
    <cellStyle name="Звичайний 5 3" xfId="464"/>
    <cellStyle name="Звичайний 6" xfId="465"/>
    <cellStyle name="Звичайний 7" xfId="466"/>
    <cellStyle name="Звичайний 8" xfId="467"/>
    <cellStyle name="Зв'язана клітинка" xfId="468"/>
    <cellStyle name="Зв'язана клітинка 2" xfId="469"/>
    <cellStyle name="Зв'язана клітинка_Стр-ра вакансій за зарплатою на КЗП 0618 для даних Найбіль по зарпл" xfId="470"/>
    <cellStyle name="Итог" xfId="471"/>
    <cellStyle name="Итог 2" xfId="472"/>
    <cellStyle name="Итог 3" xfId="473"/>
    <cellStyle name="Итог 4" xfId="474"/>
    <cellStyle name="Итог 5" xfId="475"/>
    <cellStyle name="Контрольна клітинка" xfId="476"/>
    <cellStyle name="Контрольна клітинка 2" xfId="477"/>
    <cellStyle name="Контрольна клітинка_Стр-ра вакансій за зарплатою на КЗП 0618 для даних Найбіль по зарпл" xfId="478"/>
    <cellStyle name="Контрольная ячейка" xfId="479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Назва" xfId="485"/>
    <cellStyle name="Назва 2" xfId="486"/>
    <cellStyle name="Название" xfId="487"/>
    <cellStyle name="Название 2" xfId="488"/>
    <cellStyle name="Название 3" xfId="489"/>
    <cellStyle name="Название 4" xfId="490"/>
    <cellStyle name="Название 5" xfId="491"/>
    <cellStyle name="Нейтральный" xfId="492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Обчислення" xfId="498"/>
    <cellStyle name="Обчислення 2" xfId="499"/>
    <cellStyle name="Обчислення_П_1" xfId="50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2" xfId="510"/>
    <cellStyle name="Обычный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519"/>
    <cellStyle name="Обычный 4 2" xfId="520"/>
    <cellStyle name="Обычный 5" xfId="521"/>
    <cellStyle name="Обычный 5 2" xfId="522"/>
    <cellStyle name="Обычный 5 3" xfId="523"/>
    <cellStyle name="Обычный 6" xfId="524"/>
    <cellStyle name="Обычный 6 2" xfId="525"/>
    <cellStyle name="Обычный 6 3" xfId="526"/>
    <cellStyle name="Обычный 7" xfId="527"/>
    <cellStyle name="Обычный 8" xfId="528"/>
    <cellStyle name="Обычный 9" xfId="529"/>
    <cellStyle name="Обычный_09_Професійний склад" xfId="530"/>
    <cellStyle name="Обычный_Форма7Н" xfId="531"/>
    <cellStyle name="Підсумок" xfId="532"/>
    <cellStyle name="Підсумок 2" xfId="533"/>
    <cellStyle name="Підсумок_П_1" xfId="534"/>
    <cellStyle name="Плохой" xfId="535"/>
    <cellStyle name="Плохой 2" xfId="536"/>
    <cellStyle name="Плохой 2 2" xfId="537"/>
    <cellStyle name="Плохой 3" xfId="538"/>
    <cellStyle name="Плохой 4" xfId="539"/>
    <cellStyle name="Плохой 5" xfId="540"/>
    <cellStyle name="Поганий" xfId="541"/>
    <cellStyle name="Поганий 2" xfId="542"/>
    <cellStyle name="Пояснение" xfId="543"/>
    <cellStyle name="Пояснение 2" xfId="544"/>
    <cellStyle name="Пояснение 3" xfId="545"/>
    <cellStyle name="Пояснение 4" xfId="546"/>
    <cellStyle name="Пояснение 5" xfId="547"/>
    <cellStyle name="Примечание" xfId="548"/>
    <cellStyle name="Примечание 2" xfId="549"/>
    <cellStyle name="Примечание 2 2" xfId="550"/>
    <cellStyle name="Примечание 3" xfId="551"/>
    <cellStyle name="Примечание 4" xfId="552"/>
    <cellStyle name="Примечание 5" xfId="553"/>
    <cellStyle name="Примітка" xfId="554"/>
    <cellStyle name="Примітка 2" xfId="555"/>
    <cellStyle name="Примітка_П_1" xfId="556"/>
    <cellStyle name="Результат" xfId="557"/>
    <cellStyle name="Связанная ячейка" xfId="558"/>
    <cellStyle name="Связанная ячейка 2" xfId="559"/>
    <cellStyle name="Связанная ячейка 3" xfId="560"/>
    <cellStyle name="Связанная ячейка 4" xfId="561"/>
    <cellStyle name="Связанная ячейка 5" xfId="562"/>
    <cellStyle name="Середній" xfId="563"/>
    <cellStyle name="Середній 2" xfId="564"/>
    <cellStyle name="Стиль 1" xfId="565"/>
    <cellStyle name="Стиль 1 2" xfId="566"/>
    <cellStyle name="Текст попередження" xfId="567"/>
    <cellStyle name="Текст попередження 2" xfId="568"/>
    <cellStyle name="Текст пояснення" xfId="569"/>
    <cellStyle name="Текст пояснення 2" xfId="570"/>
    <cellStyle name="Текст предупреждения" xfId="571"/>
    <cellStyle name="Текст предупреждения 2" xfId="572"/>
    <cellStyle name="Текст предупреждения 3" xfId="573"/>
    <cellStyle name="Текст предупреждения 4" xfId="574"/>
    <cellStyle name="Текст предупреждения 5" xfId="575"/>
    <cellStyle name="Тысячи [0]_Анализ" xfId="576"/>
    <cellStyle name="Тысячи_Анализ" xfId="577"/>
    <cellStyle name="ФинᎰнсовый_Лист1 (3)_1" xfId="578"/>
    <cellStyle name="Comma" xfId="579"/>
    <cellStyle name="Comma [0]" xfId="580"/>
    <cellStyle name="Хороший" xfId="581"/>
    <cellStyle name="Хороший 2" xfId="582"/>
    <cellStyle name="Хороший 2 2" xfId="583"/>
    <cellStyle name="Хороший 3" xfId="58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66" zoomScaleNormal="51" zoomScaleSheetLayoutView="66" zoomScalePageLayoutView="0" workbookViewId="0" topLeftCell="A1">
      <selection activeCell="A7" sqref="A7"/>
    </sheetView>
  </sheetViews>
  <sheetFormatPr defaultColWidth="8.8515625" defaultRowHeight="15"/>
  <cols>
    <col min="1" max="1" width="37.140625" style="15" customWidth="1"/>
    <col min="2" max="3" width="12.57421875" style="15" customWidth="1"/>
    <col min="4" max="4" width="13.00390625" style="15" customWidth="1"/>
    <col min="5" max="6" width="12.421875" style="15" customWidth="1"/>
    <col min="7" max="7" width="12.57421875" style="15" customWidth="1"/>
    <col min="8" max="16384" width="8.8515625" style="15" customWidth="1"/>
  </cols>
  <sheetData>
    <row r="1" spans="1:7" s="1" customFormat="1" ht="19.5">
      <c r="A1" s="103" t="s">
        <v>106</v>
      </c>
      <c r="B1" s="103"/>
      <c r="C1" s="103"/>
      <c r="D1" s="103"/>
      <c r="E1" s="103"/>
      <c r="F1" s="103"/>
      <c r="G1" s="103"/>
    </row>
    <row r="2" spans="1:7" s="1" customFormat="1" ht="19.5" customHeight="1">
      <c r="A2" s="104" t="s">
        <v>7</v>
      </c>
      <c r="B2" s="104"/>
      <c r="C2" s="104"/>
      <c r="D2" s="104"/>
      <c r="E2" s="104"/>
      <c r="F2" s="104"/>
      <c r="G2" s="104"/>
    </row>
    <row r="3" spans="1:7" s="16" customFormat="1" ht="20.25" customHeight="1">
      <c r="A3" s="12"/>
      <c r="B3" s="12"/>
      <c r="C3" s="12"/>
      <c r="D3" s="12"/>
      <c r="E3" s="12"/>
      <c r="F3" s="12"/>
      <c r="G3" s="12"/>
    </row>
    <row r="4" spans="1:7" s="16" customFormat="1" ht="39" customHeight="1">
      <c r="A4" s="105"/>
      <c r="B4" s="106" t="s">
        <v>239</v>
      </c>
      <c r="C4" s="107"/>
      <c r="D4" s="108" t="s">
        <v>30</v>
      </c>
      <c r="E4" s="106" t="s">
        <v>240</v>
      </c>
      <c r="F4" s="107"/>
      <c r="G4" s="108" t="s">
        <v>30</v>
      </c>
    </row>
    <row r="5" spans="1:7" s="16" customFormat="1" ht="50.25" customHeight="1">
      <c r="A5" s="105"/>
      <c r="B5" s="23" t="s">
        <v>107</v>
      </c>
      <c r="C5" s="55" t="s">
        <v>146</v>
      </c>
      <c r="D5" s="109"/>
      <c r="E5" s="23" t="s">
        <v>107</v>
      </c>
      <c r="F5" s="55" t="s">
        <v>146</v>
      </c>
      <c r="G5" s="109"/>
    </row>
    <row r="6" spans="1:7" s="50" customFormat="1" ht="34.5" customHeight="1">
      <c r="A6" s="10" t="s">
        <v>31</v>
      </c>
      <c r="B6" s="35">
        <f>SUM(B7:B25)</f>
        <v>32640</v>
      </c>
      <c r="C6" s="35">
        <f>SUM(C7:C25)</f>
        <v>34992</v>
      </c>
      <c r="D6" s="6">
        <f>ROUND(C6/B6*100,1)</f>
        <v>107.2</v>
      </c>
      <c r="E6" s="35">
        <f>SUM(E7:E25)</f>
        <v>7863</v>
      </c>
      <c r="F6" s="35">
        <f>SUM(F7:F25)</f>
        <v>8215</v>
      </c>
      <c r="G6" s="6">
        <f>ROUND(F6/E6*100,1)</f>
        <v>104.5</v>
      </c>
    </row>
    <row r="7" spans="1:7" ht="57" customHeight="1">
      <c r="A7" s="13" t="s">
        <v>9</v>
      </c>
      <c r="B7" s="60">
        <v>1389</v>
      </c>
      <c r="C7" s="60">
        <v>1515</v>
      </c>
      <c r="D7" s="38">
        <f aca="true" t="shared" si="0" ref="D7:D25">ROUND(C7/B7*100,1)</f>
        <v>109.1</v>
      </c>
      <c r="E7" s="61">
        <v>163</v>
      </c>
      <c r="F7" s="61">
        <v>239</v>
      </c>
      <c r="G7" s="38">
        <f aca="true" t="shared" si="1" ref="G7:G25">ROUND(F7/E7*100,1)</f>
        <v>146.6</v>
      </c>
    </row>
    <row r="8" spans="1:7" ht="43.5" customHeight="1">
      <c r="A8" s="13" t="s">
        <v>10</v>
      </c>
      <c r="B8" s="60">
        <v>508</v>
      </c>
      <c r="C8" s="60">
        <v>434</v>
      </c>
      <c r="D8" s="38">
        <f t="shared" si="0"/>
        <v>85.4</v>
      </c>
      <c r="E8" s="61">
        <v>36</v>
      </c>
      <c r="F8" s="61">
        <v>49</v>
      </c>
      <c r="G8" s="38">
        <f t="shared" si="1"/>
        <v>136.1</v>
      </c>
    </row>
    <row r="9" spans="1:7" s="51" customFormat="1" ht="25.5" customHeight="1">
      <c r="A9" s="13" t="s">
        <v>11</v>
      </c>
      <c r="B9" s="60">
        <v>9486</v>
      </c>
      <c r="C9" s="60">
        <v>8874</v>
      </c>
      <c r="D9" s="38">
        <f t="shared" si="0"/>
        <v>93.5</v>
      </c>
      <c r="E9" s="61">
        <v>2650</v>
      </c>
      <c r="F9" s="61">
        <v>2168</v>
      </c>
      <c r="G9" s="38">
        <f t="shared" si="1"/>
        <v>81.8</v>
      </c>
    </row>
    <row r="10" spans="1:7" ht="41.25" customHeight="1">
      <c r="A10" s="13" t="s">
        <v>12</v>
      </c>
      <c r="B10" s="60">
        <v>615</v>
      </c>
      <c r="C10" s="60">
        <v>1073</v>
      </c>
      <c r="D10" s="38">
        <f t="shared" si="0"/>
        <v>174.5</v>
      </c>
      <c r="E10" s="61">
        <v>284</v>
      </c>
      <c r="F10" s="61">
        <v>560</v>
      </c>
      <c r="G10" s="38">
        <f t="shared" si="1"/>
        <v>197.2</v>
      </c>
    </row>
    <row r="11" spans="1:7" ht="37.5" customHeight="1">
      <c r="A11" s="13" t="s">
        <v>13</v>
      </c>
      <c r="B11" s="60">
        <v>668</v>
      </c>
      <c r="C11" s="60">
        <v>464</v>
      </c>
      <c r="D11" s="38">
        <f t="shared" si="0"/>
        <v>69.5</v>
      </c>
      <c r="E11" s="61">
        <v>201</v>
      </c>
      <c r="F11" s="61">
        <v>177</v>
      </c>
      <c r="G11" s="38">
        <f t="shared" si="1"/>
        <v>88.1</v>
      </c>
    </row>
    <row r="12" spans="1:7" ht="25.5" customHeight="1">
      <c r="A12" s="13" t="s">
        <v>14</v>
      </c>
      <c r="B12" s="60">
        <v>1564</v>
      </c>
      <c r="C12" s="60">
        <v>1673</v>
      </c>
      <c r="D12" s="38">
        <f t="shared" si="0"/>
        <v>107</v>
      </c>
      <c r="E12" s="61">
        <v>337</v>
      </c>
      <c r="F12" s="61">
        <v>309</v>
      </c>
      <c r="G12" s="38">
        <f t="shared" si="1"/>
        <v>91.7</v>
      </c>
    </row>
    <row r="13" spans="1:7" ht="54" customHeight="1">
      <c r="A13" s="13" t="s">
        <v>15</v>
      </c>
      <c r="B13" s="60">
        <v>6064</v>
      </c>
      <c r="C13" s="60">
        <v>5682</v>
      </c>
      <c r="D13" s="38">
        <f t="shared" si="0"/>
        <v>93.7</v>
      </c>
      <c r="E13" s="61">
        <v>1006</v>
      </c>
      <c r="F13" s="61">
        <v>944</v>
      </c>
      <c r="G13" s="38">
        <f t="shared" si="1"/>
        <v>93.8</v>
      </c>
    </row>
    <row r="14" spans="1:7" ht="35.25" customHeight="1">
      <c r="A14" s="13" t="s">
        <v>16</v>
      </c>
      <c r="B14" s="60">
        <v>2936</v>
      </c>
      <c r="C14" s="60">
        <v>3768</v>
      </c>
      <c r="D14" s="38">
        <f t="shared" si="0"/>
        <v>128.3</v>
      </c>
      <c r="E14" s="61">
        <v>1126</v>
      </c>
      <c r="F14" s="61">
        <v>1510</v>
      </c>
      <c r="G14" s="38">
        <f t="shared" si="1"/>
        <v>134.1</v>
      </c>
    </row>
    <row r="15" spans="1:7" ht="40.5" customHeight="1">
      <c r="A15" s="13" t="s">
        <v>17</v>
      </c>
      <c r="B15" s="60">
        <v>1301</v>
      </c>
      <c r="C15" s="60">
        <v>1438</v>
      </c>
      <c r="D15" s="38">
        <f t="shared" si="0"/>
        <v>110.5</v>
      </c>
      <c r="E15" s="61">
        <v>277</v>
      </c>
      <c r="F15" s="61">
        <v>237</v>
      </c>
      <c r="G15" s="38">
        <f t="shared" si="1"/>
        <v>85.6</v>
      </c>
    </row>
    <row r="16" spans="1:7" ht="24" customHeight="1">
      <c r="A16" s="13" t="s">
        <v>18</v>
      </c>
      <c r="B16" s="60">
        <v>223</v>
      </c>
      <c r="C16" s="60">
        <v>274</v>
      </c>
      <c r="D16" s="38">
        <f t="shared" si="0"/>
        <v>122.9</v>
      </c>
      <c r="E16" s="61">
        <v>56</v>
      </c>
      <c r="F16" s="61">
        <v>83</v>
      </c>
      <c r="G16" s="38">
        <f t="shared" si="1"/>
        <v>148.2</v>
      </c>
    </row>
    <row r="17" spans="1:7" ht="24" customHeight="1">
      <c r="A17" s="13" t="s">
        <v>19</v>
      </c>
      <c r="B17" s="60">
        <v>189</v>
      </c>
      <c r="C17" s="60">
        <v>157</v>
      </c>
      <c r="D17" s="38">
        <f t="shared" si="0"/>
        <v>83.1</v>
      </c>
      <c r="E17" s="61">
        <v>82</v>
      </c>
      <c r="F17" s="61">
        <v>26</v>
      </c>
      <c r="G17" s="38">
        <f t="shared" si="1"/>
        <v>31.7</v>
      </c>
    </row>
    <row r="18" spans="1:7" ht="24" customHeight="1">
      <c r="A18" s="13" t="s">
        <v>20</v>
      </c>
      <c r="B18" s="60">
        <v>387</v>
      </c>
      <c r="C18" s="60">
        <v>335</v>
      </c>
      <c r="D18" s="38">
        <f t="shared" si="0"/>
        <v>86.6</v>
      </c>
      <c r="E18" s="61">
        <v>74</v>
      </c>
      <c r="F18" s="61">
        <v>64</v>
      </c>
      <c r="G18" s="38">
        <f t="shared" si="1"/>
        <v>86.5</v>
      </c>
    </row>
    <row r="19" spans="1:7" ht="38.25" customHeight="1">
      <c r="A19" s="13" t="s">
        <v>21</v>
      </c>
      <c r="B19" s="60">
        <v>550</v>
      </c>
      <c r="C19" s="60">
        <v>627</v>
      </c>
      <c r="D19" s="38">
        <f t="shared" si="0"/>
        <v>114</v>
      </c>
      <c r="E19" s="61">
        <v>97</v>
      </c>
      <c r="F19" s="61">
        <v>150</v>
      </c>
      <c r="G19" s="38">
        <f t="shared" si="1"/>
        <v>154.6</v>
      </c>
    </row>
    <row r="20" spans="1:7" ht="41.25" customHeight="1">
      <c r="A20" s="13" t="s">
        <v>22</v>
      </c>
      <c r="B20" s="60">
        <v>1258</v>
      </c>
      <c r="C20" s="60">
        <v>1124</v>
      </c>
      <c r="D20" s="38">
        <f t="shared" si="0"/>
        <v>89.3</v>
      </c>
      <c r="E20" s="61">
        <v>323</v>
      </c>
      <c r="F20" s="61">
        <v>309</v>
      </c>
      <c r="G20" s="38">
        <f t="shared" si="1"/>
        <v>95.7</v>
      </c>
    </row>
    <row r="21" spans="1:7" ht="42.75" customHeight="1">
      <c r="A21" s="13" t="s">
        <v>23</v>
      </c>
      <c r="B21" s="60">
        <v>1962</v>
      </c>
      <c r="C21" s="60">
        <v>2523</v>
      </c>
      <c r="D21" s="38">
        <f t="shared" si="0"/>
        <v>128.6</v>
      </c>
      <c r="E21" s="61">
        <v>484</v>
      </c>
      <c r="F21" s="61">
        <v>596</v>
      </c>
      <c r="G21" s="38">
        <f t="shared" si="1"/>
        <v>123.1</v>
      </c>
    </row>
    <row r="22" spans="1:7" ht="24" customHeight="1">
      <c r="A22" s="13" t="s">
        <v>24</v>
      </c>
      <c r="B22" s="60">
        <v>1465</v>
      </c>
      <c r="C22" s="60">
        <v>1769</v>
      </c>
      <c r="D22" s="38">
        <f t="shared" si="0"/>
        <v>120.8</v>
      </c>
      <c r="E22" s="61">
        <v>187</v>
      </c>
      <c r="F22" s="61">
        <v>295</v>
      </c>
      <c r="G22" s="38">
        <f t="shared" si="1"/>
        <v>157.8</v>
      </c>
    </row>
    <row r="23" spans="1:7" ht="42.75" customHeight="1">
      <c r="A23" s="13" t="s">
        <v>25</v>
      </c>
      <c r="B23" s="60">
        <v>1591</v>
      </c>
      <c r="C23" s="60">
        <v>2559</v>
      </c>
      <c r="D23" s="38">
        <f t="shared" si="0"/>
        <v>160.8</v>
      </c>
      <c r="E23" s="61">
        <v>394</v>
      </c>
      <c r="F23" s="61">
        <v>382</v>
      </c>
      <c r="G23" s="38">
        <f t="shared" si="1"/>
        <v>97</v>
      </c>
    </row>
    <row r="24" spans="1:7" ht="36.75" customHeight="1">
      <c r="A24" s="13" t="s">
        <v>26</v>
      </c>
      <c r="B24" s="60">
        <v>250</v>
      </c>
      <c r="C24" s="60">
        <v>324</v>
      </c>
      <c r="D24" s="38">
        <f t="shared" si="0"/>
        <v>129.6</v>
      </c>
      <c r="E24" s="61">
        <v>47</v>
      </c>
      <c r="F24" s="61">
        <v>39</v>
      </c>
      <c r="G24" s="38">
        <f t="shared" si="1"/>
        <v>83</v>
      </c>
    </row>
    <row r="25" spans="1:7" ht="27.75" customHeight="1">
      <c r="A25" s="13" t="s">
        <v>27</v>
      </c>
      <c r="B25" s="60">
        <v>234</v>
      </c>
      <c r="C25" s="60">
        <v>379</v>
      </c>
      <c r="D25" s="38">
        <f t="shared" si="0"/>
        <v>162</v>
      </c>
      <c r="E25" s="61">
        <v>39</v>
      </c>
      <c r="F25" s="61">
        <v>78</v>
      </c>
      <c r="G25" s="38">
        <f t="shared" si="1"/>
        <v>200</v>
      </c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14"/>
      <c r="B27" s="14"/>
      <c r="C27" s="14"/>
      <c r="D27" s="14"/>
      <c r="E27" s="14"/>
      <c r="F27" s="14"/>
      <c r="G27" s="14"/>
    </row>
    <row r="28" spans="1:7" ht="12.75">
      <c r="A28" s="14"/>
      <c r="B28" s="14"/>
      <c r="C28" s="14"/>
      <c r="D28" s="14"/>
      <c r="E28" s="14"/>
      <c r="F28" s="14"/>
      <c r="G28" s="14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46" zoomScaleNormal="58" zoomScaleSheetLayoutView="46" zoomScalePageLayoutView="0" workbookViewId="0" topLeftCell="A1">
      <selection activeCell="B13" sqref="B13"/>
    </sheetView>
  </sheetViews>
  <sheetFormatPr defaultColWidth="8.8515625" defaultRowHeight="15"/>
  <cols>
    <col min="1" max="1" width="52.8515625" style="4" customWidth="1"/>
    <col min="2" max="2" width="24.00390625" style="4" customWidth="1"/>
    <col min="3" max="3" width="23.421875" style="4" customWidth="1"/>
    <col min="4" max="4" width="21.421875" style="4" customWidth="1"/>
    <col min="5" max="16384" width="8.8515625" style="4" customWidth="1"/>
  </cols>
  <sheetData>
    <row r="1" spans="1:4" s="1" customFormat="1" ht="49.5" customHeight="1">
      <c r="A1" s="141" t="s">
        <v>247</v>
      </c>
      <c r="B1" s="141"/>
      <c r="C1" s="141"/>
      <c r="D1" s="141"/>
    </row>
    <row r="2" spans="1:4" s="1" customFormat="1" ht="12.75" customHeight="1">
      <c r="A2" s="11"/>
      <c r="B2" s="11"/>
      <c r="C2" s="11"/>
      <c r="D2" s="11"/>
    </row>
    <row r="3" spans="1:4" s="16" customFormat="1" ht="52.5" customHeight="1">
      <c r="A3" s="105"/>
      <c r="B3" s="143" t="s">
        <v>112</v>
      </c>
      <c r="C3" s="143" t="s">
        <v>113</v>
      </c>
      <c r="D3" s="143" t="s">
        <v>114</v>
      </c>
    </row>
    <row r="4" spans="1:4" s="16" customFormat="1" ht="44.25" customHeight="1">
      <c r="A4" s="105"/>
      <c r="B4" s="143"/>
      <c r="C4" s="143"/>
      <c r="D4" s="143"/>
    </row>
    <row r="5" spans="1:4" s="3" customFormat="1" ht="34.5" customHeight="1">
      <c r="A5" s="18" t="s">
        <v>31</v>
      </c>
      <c r="B5" s="9">
        <f>SUM(B6:B14)</f>
        <v>8215</v>
      </c>
      <c r="C5" s="9">
        <f>SUM(C6:C14)</f>
        <v>12742</v>
      </c>
      <c r="D5" s="9">
        <f>C5/B5</f>
        <v>1.551065124771759</v>
      </c>
    </row>
    <row r="6" spans="1:4" ht="51" customHeight="1">
      <c r="A6" s="20" t="s">
        <v>33</v>
      </c>
      <c r="B6" s="37">
        <f>2!F7</f>
        <v>311</v>
      </c>
      <c r="C6" s="37">
        <f>8!F7</f>
        <v>2454</v>
      </c>
      <c r="D6" s="21">
        <f aca="true" t="shared" si="0" ref="D6:D14">C6/B6</f>
        <v>7.890675241157556</v>
      </c>
    </row>
    <row r="7" spans="1:4" ht="35.25" customHeight="1">
      <c r="A7" s="20" t="s">
        <v>2</v>
      </c>
      <c r="B7" s="37">
        <f>2!F8</f>
        <v>640</v>
      </c>
      <c r="C7" s="37">
        <f>8!F8</f>
        <v>1541</v>
      </c>
      <c r="D7" s="21">
        <f t="shared" si="0"/>
        <v>2.4078125</v>
      </c>
    </row>
    <row r="8" spans="1:4" s="8" customFormat="1" ht="25.5" customHeight="1">
      <c r="A8" s="20" t="s">
        <v>1</v>
      </c>
      <c r="B8" s="37">
        <f>2!F9</f>
        <v>516</v>
      </c>
      <c r="C8" s="37">
        <f>8!F9</f>
        <v>1635</v>
      </c>
      <c r="D8" s="21">
        <f t="shared" si="0"/>
        <v>3.1686046511627906</v>
      </c>
    </row>
    <row r="9" spans="1:4" ht="36.75" customHeight="1">
      <c r="A9" s="20" t="s">
        <v>0</v>
      </c>
      <c r="B9" s="37">
        <f>2!F10</f>
        <v>249</v>
      </c>
      <c r="C9" s="37">
        <f>8!F10</f>
        <v>765</v>
      </c>
      <c r="D9" s="21">
        <f t="shared" si="0"/>
        <v>3.072289156626506</v>
      </c>
    </row>
    <row r="10" spans="1:4" ht="28.5" customHeight="1">
      <c r="A10" s="20" t="s">
        <v>4</v>
      </c>
      <c r="B10" s="37">
        <f>2!F11</f>
        <v>966</v>
      </c>
      <c r="C10" s="37">
        <f>8!F11</f>
        <v>1820</v>
      </c>
      <c r="D10" s="21">
        <f t="shared" si="0"/>
        <v>1.8840579710144927</v>
      </c>
    </row>
    <row r="11" spans="1:4" ht="59.25" customHeight="1">
      <c r="A11" s="20" t="s">
        <v>29</v>
      </c>
      <c r="B11" s="37">
        <f>2!F12</f>
        <v>128</v>
      </c>
      <c r="C11" s="37">
        <f>8!F12</f>
        <v>202</v>
      </c>
      <c r="D11" s="21">
        <f t="shared" si="0"/>
        <v>1.578125</v>
      </c>
    </row>
    <row r="12" spans="1:4" ht="33.75" customHeight="1">
      <c r="A12" s="20" t="s">
        <v>5</v>
      </c>
      <c r="B12" s="37">
        <f>2!F13</f>
        <v>2737</v>
      </c>
      <c r="C12" s="37">
        <f>8!F13</f>
        <v>1241</v>
      </c>
      <c r="D12" s="31">
        <f t="shared" si="0"/>
        <v>0.453416149068323</v>
      </c>
    </row>
    <row r="13" spans="1:4" ht="75" customHeight="1">
      <c r="A13" s="20" t="s">
        <v>6</v>
      </c>
      <c r="B13" s="37">
        <f>2!F14</f>
        <v>1939</v>
      </c>
      <c r="C13" s="37">
        <f>8!F14</f>
        <v>2119</v>
      </c>
      <c r="D13" s="21">
        <f t="shared" si="0"/>
        <v>1.0928313563692624</v>
      </c>
    </row>
    <row r="14" spans="1:4" ht="40.5" customHeight="1">
      <c r="A14" s="20" t="s">
        <v>34</v>
      </c>
      <c r="B14" s="37">
        <f>2!F15</f>
        <v>729</v>
      </c>
      <c r="C14" s="37">
        <f>8!F15</f>
        <v>965</v>
      </c>
      <c r="D14" s="21">
        <f t="shared" si="0"/>
        <v>1.3237311385459534</v>
      </c>
    </row>
    <row r="15" spans="1:3" ht="12.75">
      <c r="A15" s="5"/>
      <c r="B15" s="5"/>
      <c r="C15" s="5"/>
    </row>
    <row r="16" spans="1:3" ht="12.75">
      <c r="A16" s="5"/>
      <c r="B16" s="5"/>
      <c r="C16" s="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905511811023623" right="0.1968503937007874" top="0.5118110236220472" bottom="0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51" zoomScaleNormal="62" zoomScaleSheetLayoutView="51" zoomScalePageLayoutView="0" workbookViewId="0" topLeftCell="A1">
      <selection activeCell="A4" sqref="A4:A5"/>
    </sheetView>
  </sheetViews>
  <sheetFormatPr defaultColWidth="8.8515625" defaultRowHeight="15"/>
  <cols>
    <col min="1" max="1" width="47.57421875" style="4" customWidth="1"/>
    <col min="2" max="3" width="12.8515625" style="4" customWidth="1"/>
    <col min="4" max="6" width="12.421875" style="4" customWidth="1"/>
    <col min="7" max="7" width="12.8515625" style="4" customWidth="1"/>
    <col min="8" max="16384" width="8.8515625" style="4" customWidth="1"/>
  </cols>
  <sheetData>
    <row r="1" spans="1:7" s="1" customFormat="1" ht="25.5" customHeight="1">
      <c r="A1" s="110" t="s">
        <v>106</v>
      </c>
      <c r="B1" s="110"/>
      <c r="C1" s="110"/>
      <c r="D1" s="110"/>
      <c r="E1" s="110"/>
      <c r="F1" s="110"/>
      <c r="G1" s="110"/>
    </row>
    <row r="2" spans="1:7" s="1" customFormat="1" ht="19.5" customHeight="1">
      <c r="A2" s="111" t="s">
        <v>32</v>
      </c>
      <c r="B2" s="111"/>
      <c r="C2" s="111"/>
      <c r="D2" s="111"/>
      <c r="E2" s="111"/>
      <c r="F2" s="111"/>
      <c r="G2" s="111"/>
    </row>
    <row r="3" spans="1:6" s="16" customFormat="1" ht="20.25" customHeight="1">
      <c r="A3" s="12"/>
      <c r="B3" s="12"/>
      <c r="C3" s="12"/>
      <c r="D3" s="12"/>
      <c r="E3" s="12"/>
      <c r="F3" s="12"/>
    </row>
    <row r="4" spans="1:7" s="16" customFormat="1" ht="39" customHeight="1">
      <c r="A4" s="105"/>
      <c r="B4" s="112" t="str">
        <f>1!B4:D4</f>
        <v>за січень-травень</v>
      </c>
      <c r="C4" s="113"/>
      <c r="D4" s="114" t="s">
        <v>30</v>
      </c>
      <c r="E4" s="106" t="str">
        <f>1!E4:G4</f>
        <v>станом на 1 червня</v>
      </c>
      <c r="F4" s="107"/>
      <c r="G4" s="116" t="s">
        <v>30</v>
      </c>
    </row>
    <row r="5" spans="1:7" s="16" customFormat="1" ht="60.75" customHeight="1">
      <c r="A5" s="105"/>
      <c r="B5" s="23" t="s">
        <v>107</v>
      </c>
      <c r="C5" s="55" t="s">
        <v>146</v>
      </c>
      <c r="D5" s="115"/>
      <c r="E5" s="23" t="s">
        <v>107</v>
      </c>
      <c r="F5" s="55" t="s">
        <v>146</v>
      </c>
      <c r="G5" s="117"/>
    </row>
    <row r="6" spans="1:7" s="3" customFormat="1" ht="34.5" customHeight="1">
      <c r="A6" s="18" t="s">
        <v>31</v>
      </c>
      <c r="B6" s="43">
        <f>SUM(B7:B15)</f>
        <v>32640</v>
      </c>
      <c r="C6" s="43">
        <f>SUM(C7:C15)</f>
        <v>34992</v>
      </c>
      <c r="D6" s="44">
        <f>ROUND(C6/B6*100,1)</f>
        <v>107.2</v>
      </c>
      <c r="E6" s="43">
        <f>SUM(E7:E15)</f>
        <v>7863</v>
      </c>
      <c r="F6" s="43">
        <f>SUM(F7:F15)</f>
        <v>8215</v>
      </c>
      <c r="G6" s="57">
        <f>ROUND(F6/E6*100,1)</f>
        <v>104.5</v>
      </c>
    </row>
    <row r="7" spans="1:7" ht="57.75" customHeight="1">
      <c r="A7" s="58" t="s">
        <v>33</v>
      </c>
      <c r="B7" s="62">
        <v>1875</v>
      </c>
      <c r="C7" s="21">
        <v>2122</v>
      </c>
      <c r="D7" s="45">
        <f aca="true" t="shared" si="0" ref="D7:D15">ROUND(C7/B7*100,1)</f>
        <v>113.2</v>
      </c>
      <c r="E7" s="21">
        <v>280</v>
      </c>
      <c r="F7" s="21">
        <v>311</v>
      </c>
      <c r="G7" s="59">
        <f aca="true" t="shared" si="1" ref="G7:G15">ROUND(F7/E7*100,1)</f>
        <v>111.1</v>
      </c>
    </row>
    <row r="8" spans="1:7" ht="35.25" customHeight="1">
      <c r="A8" s="58" t="s">
        <v>2</v>
      </c>
      <c r="B8" s="62">
        <v>2001</v>
      </c>
      <c r="C8" s="21">
        <v>2566</v>
      </c>
      <c r="D8" s="45">
        <f t="shared" si="0"/>
        <v>128.2</v>
      </c>
      <c r="E8" s="21">
        <v>299</v>
      </c>
      <c r="F8" s="21">
        <v>640</v>
      </c>
      <c r="G8" s="59">
        <f t="shared" si="1"/>
        <v>214</v>
      </c>
    </row>
    <row r="9" spans="1:7" s="8" customFormat="1" ht="25.5" customHeight="1">
      <c r="A9" s="58" t="s">
        <v>1</v>
      </c>
      <c r="B9" s="62">
        <v>2576</v>
      </c>
      <c r="C9" s="21">
        <v>3213</v>
      </c>
      <c r="D9" s="45">
        <f t="shared" si="0"/>
        <v>124.7</v>
      </c>
      <c r="E9" s="21">
        <v>478</v>
      </c>
      <c r="F9" s="21">
        <v>516</v>
      </c>
      <c r="G9" s="59">
        <f t="shared" si="1"/>
        <v>107.9</v>
      </c>
    </row>
    <row r="10" spans="1:7" ht="36.75" customHeight="1">
      <c r="A10" s="58" t="s">
        <v>0</v>
      </c>
      <c r="B10" s="62">
        <v>1229</v>
      </c>
      <c r="C10" s="21">
        <v>1338</v>
      </c>
      <c r="D10" s="45">
        <f t="shared" si="0"/>
        <v>108.9</v>
      </c>
      <c r="E10" s="21">
        <v>228</v>
      </c>
      <c r="F10" s="21">
        <v>249</v>
      </c>
      <c r="G10" s="59">
        <f t="shared" si="1"/>
        <v>109.2</v>
      </c>
    </row>
    <row r="11" spans="1:7" ht="35.25" customHeight="1">
      <c r="A11" s="58" t="s">
        <v>4</v>
      </c>
      <c r="B11" s="62">
        <v>5115</v>
      </c>
      <c r="C11" s="21">
        <v>5829</v>
      </c>
      <c r="D11" s="45">
        <f t="shared" si="0"/>
        <v>114</v>
      </c>
      <c r="E11" s="21">
        <v>1109</v>
      </c>
      <c r="F11" s="21">
        <v>966</v>
      </c>
      <c r="G11" s="59">
        <f t="shared" si="1"/>
        <v>87.1</v>
      </c>
    </row>
    <row r="12" spans="1:7" ht="59.25" customHeight="1">
      <c r="A12" s="58" t="s">
        <v>29</v>
      </c>
      <c r="B12" s="62">
        <v>559</v>
      </c>
      <c r="C12" s="21">
        <v>631</v>
      </c>
      <c r="D12" s="45">
        <f t="shared" si="0"/>
        <v>112.9</v>
      </c>
      <c r="E12" s="21">
        <v>52</v>
      </c>
      <c r="F12" s="21">
        <v>128</v>
      </c>
      <c r="G12" s="59">
        <f t="shared" si="1"/>
        <v>246.2</v>
      </c>
    </row>
    <row r="13" spans="1:7" ht="38.25" customHeight="1">
      <c r="A13" s="58" t="s">
        <v>5</v>
      </c>
      <c r="B13" s="62">
        <v>7312</v>
      </c>
      <c r="C13" s="21">
        <v>8112</v>
      </c>
      <c r="D13" s="45">
        <f t="shared" si="0"/>
        <v>110.9</v>
      </c>
      <c r="E13" s="21">
        <v>2510</v>
      </c>
      <c r="F13" s="21">
        <v>2737</v>
      </c>
      <c r="G13" s="59">
        <f t="shared" si="1"/>
        <v>109</v>
      </c>
    </row>
    <row r="14" spans="1:7" ht="75" customHeight="1">
      <c r="A14" s="58" t="s">
        <v>6</v>
      </c>
      <c r="B14" s="62">
        <v>8098</v>
      </c>
      <c r="C14" s="21">
        <v>7047</v>
      </c>
      <c r="D14" s="45">
        <f t="shared" si="0"/>
        <v>87</v>
      </c>
      <c r="E14" s="21">
        <v>2107</v>
      </c>
      <c r="F14" s="21">
        <v>1939</v>
      </c>
      <c r="G14" s="59">
        <f t="shared" si="1"/>
        <v>92</v>
      </c>
    </row>
    <row r="15" spans="1:7" ht="43.5" customHeight="1">
      <c r="A15" s="58" t="s">
        <v>34</v>
      </c>
      <c r="B15" s="62">
        <v>3875</v>
      </c>
      <c r="C15" s="21">
        <v>4134</v>
      </c>
      <c r="D15" s="45">
        <f t="shared" si="0"/>
        <v>106.7</v>
      </c>
      <c r="E15" s="21">
        <v>800</v>
      </c>
      <c r="F15" s="21">
        <v>729</v>
      </c>
      <c r="G15" s="59">
        <f t="shared" si="1"/>
        <v>91.1</v>
      </c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2" zoomScaleNormal="69" zoomScaleSheetLayoutView="82" zoomScalePageLayoutView="0" workbookViewId="0" topLeftCell="A1">
      <selection activeCell="B1" sqref="B1:G1"/>
    </sheetView>
  </sheetViews>
  <sheetFormatPr defaultColWidth="9.140625" defaultRowHeight="15"/>
  <cols>
    <col min="1" max="1" width="5.7109375" style="63" customWidth="1"/>
    <col min="2" max="2" width="33.421875" style="74" customWidth="1"/>
    <col min="3" max="3" width="13.140625" style="75" customWidth="1"/>
    <col min="4" max="5" width="13.7109375" style="75" customWidth="1"/>
    <col min="6" max="6" width="16.28125" style="63" customWidth="1"/>
    <col min="7" max="7" width="18.57421875" style="77" customWidth="1"/>
    <col min="8" max="8" width="4.57421875" style="63" customWidth="1"/>
    <col min="9" max="16384" width="9.140625" style="63" customWidth="1"/>
  </cols>
  <sheetData>
    <row r="1" spans="2:7" ht="17.25">
      <c r="B1" s="119" t="s">
        <v>115</v>
      </c>
      <c r="C1" s="119"/>
      <c r="D1" s="119"/>
      <c r="E1" s="119"/>
      <c r="F1" s="119"/>
      <c r="G1" s="119"/>
    </row>
    <row r="2" spans="2:7" ht="17.25">
      <c r="B2" s="119" t="s">
        <v>241</v>
      </c>
      <c r="C2" s="119"/>
      <c r="D2" s="119"/>
      <c r="E2" s="119"/>
      <c r="F2" s="119"/>
      <c r="G2" s="119"/>
    </row>
    <row r="3" spans="2:7" ht="17.25">
      <c r="B3" s="119" t="s">
        <v>91</v>
      </c>
      <c r="C3" s="119"/>
      <c r="D3" s="119"/>
      <c r="E3" s="119"/>
      <c r="F3" s="119"/>
      <c r="G3" s="119"/>
    </row>
    <row r="5" spans="1:7" ht="42.75" customHeight="1">
      <c r="A5" s="120" t="s">
        <v>41</v>
      </c>
      <c r="B5" s="123" t="s">
        <v>105</v>
      </c>
      <c r="C5" s="118" t="s">
        <v>290</v>
      </c>
      <c r="D5" s="118" t="s">
        <v>291</v>
      </c>
      <c r="E5" s="118" t="s">
        <v>40</v>
      </c>
      <c r="F5" s="124" t="s">
        <v>242</v>
      </c>
      <c r="G5" s="124"/>
    </row>
    <row r="6" spans="1:7" ht="15" customHeight="1">
      <c r="A6" s="121"/>
      <c r="B6" s="123"/>
      <c r="C6" s="118"/>
      <c r="D6" s="118"/>
      <c r="E6" s="118"/>
      <c r="F6" s="118" t="s">
        <v>290</v>
      </c>
      <c r="G6" s="118" t="s">
        <v>291</v>
      </c>
    </row>
    <row r="7" spans="1:7" ht="54" customHeight="1">
      <c r="A7" s="122"/>
      <c r="B7" s="123"/>
      <c r="C7" s="118"/>
      <c r="D7" s="118"/>
      <c r="E7" s="118"/>
      <c r="F7" s="118"/>
      <c r="G7" s="118"/>
    </row>
    <row r="8" spans="1:7" ht="18">
      <c r="A8" s="64" t="s">
        <v>104</v>
      </c>
      <c r="B8" s="65" t="s">
        <v>68</v>
      </c>
      <c r="C8" s="66">
        <v>1</v>
      </c>
      <c r="D8" s="66">
        <v>2</v>
      </c>
      <c r="E8" s="66">
        <v>3</v>
      </c>
      <c r="F8" s="66">
        <v>4</v>
      </c>
      <c r="G8" s="66">
        <v>5</v>
      </c>
    </row>
    <row r="9" spans="1:7" ht="15">
      <c r="A9" s="67">
        <v>1</v>
      </c>
      <c r="B9" s="68" t="s">
        <v>42</v>
      </c>
      <c r="C9" s="69">
        <v>2416</v>
      </c>
      <c r="D9" s="69">
        <v>571</v>
      </c>
      <c r="E9" s="70">
        <f aca="true" t="shared" si="0" ref="E9:E58">C9-D9</f>
        <v>1845</v>
      </c>
      <c r="F9" s="69">
        <v>749</v>
      </c>
      <c r="G9" s="69">
        <v>225</v>
      </c>
    </row>
    <row r="10" spans="1:7" s="71" customFormat="1" ht="15">
      <c r="A10" s="67">
        <v>2</v>
      </c>
      <c r="B10" s="68" t="s">
        <v>51</v>
      </c>
      <c r="C10" s="69">
        <v>1237</v>
      </c>
      <c r="D10" s="69">
        <v>199</v>
      </c>
      <c r="E10" s="70">
        <f t="shared" si="0"/>
        <v>1038</v>
      </c>
      <c r="F10" s="69">
        <v>500</v>
      </c>
      <c r="G10" s="69">
        <v>91</v>
      </c>
    </row>
    <row r="11" spans="1:7" s="71" customFormat="1" ht="15">
      <c r="A11" s="67">
        <v>3</v>
      </c>
      <c r="B11" s="68" t="s">
        <v>75</v>
      </c>
      <c r="C11" s="69">
        <v>1059</v>
      </c>
      <c r="D11" s="69">
        <v>775</v>
      </c>
      <c r="E11" s="70">
        <f t="shared" si="0"/>
        <v>284</v>
      </c>
      <c r="F11" s="69">
        <v>156</v>
      </c>
      <c r="G11" s="69">
        <v>357</v>
      </c>
    </row>
    <row r="12" spans="1:7" s="71" customFormat="1" ht="15">
      <c r="A12" s="67">
        <v>4</v>
      </c>
      <c r="B12" s="68" t="s">
        <v>43</v>
      </c>
      <c r="C12" s="69">
        <v>890</v>
      </c>
      <c r="D12" s="69">
        <v>378</v>
      </c>
      <c r="E12" s="70">
        <f t="shared" si="0"/>
        <v>512</v>
      </c>
      <c r="F12" s="69">
        <v>139</v>
      </c>
      <c r="G12" s="69">
        <v>164</v>
      </c>
    </row>
    <row r="13" spans="1:7" s="71" customFormat="1" ht="15">
      <c r="A13" s="67">
        <v>5</v>
      </c>
      <c r="B13" s="68" t="s">
        <v>44</v>
      </c>
      <c r="C13" s="69">
        <v>706</v>
      </c>
      <c r="D13" s="69">
        <v>336</v>
      </c>
      <c r="E13" s="70">
        <f t="shared" si="0"/>
        <v>370</v>
      </c>
      <c r="F13" s="69">
        <v>114</v>
      </c>
      <c r="G13" s="69">
        <v>169</v>
      </c>
    </row>
    <row r="14" spans="1:7" s="71" customFormat="1" ht="15">
      <c r="A14" s="67">
        <v>6</v>
      </c>
      <c r="B14" s="68" t="s">
        <v>92</v>
      </c>
      <c r="C14" s="69">
        <v>704</v>
      </c>
      <c r="D14" s="69">
        <v>419</v>
      </c>
      <c r="E14" s="70">
        <f t="shared" si="0"/>
        <v>285</v>
      </c>
      <c r="F14" s="69">
        <v>75</v>
      </c>
      <c r="G14" s="69">
        <v>190</v>
      </c>
    </row>
    <row r="15" spans="1:7" s="71" customFormat="1" ht="15">
      <c r="A15" s="67">
        <v>7</v>
      </c>
      <c r="B15" s="68" t="s">
        <v>45</v>
      </c>
      <c r="C15" s="69">
        <v>693</v>
      </c>
      <c r="D15" s="69">
        <v>305</v>
      </c>
      <c r="E15" s="70">
        <f t="shared" si="0"/>
        <v>388</v>
      </c>
      <c r="F15" s="69">
        <v>111</v>
      </c>
      <c r="G15" s="69">
        <v>126</v>
      </c>
    </row>
    <row r="16" spans="1:7" s="71" customFormat="1" ht="15">
      <c r="A16" s="67">
        <v>8</v>
      </c>
      <c r="B16" s="68" t="s">
        <v>90</v>
      </c>
      <c r="C16" s="69">
        <v>635</v>
      </c>
      <c r="D16" s="69">
        <v>388</v>
      </c>
      <c r="E16" s="70">
        <f t="shared" si="0"/>
        <v>247</v>
      </c>
      <c r="F16" s="69">
        <v>228</v>
      </c>
      <c r="G16" s="69">
        <v>184</v>
      </c>
    </row>
    <row r="17" spans="1:7" s="71" customFormat="1" ht="30.75">
      <c r="A17" s="67">
        <v>9</v>
      </c>
      <c r="B17" s="68" t="s">
        <v>47</v>
      </c>
      <c r="C17" s="69">
        <v>555</v>
      </c>
      <c r="D17" s="69">
        <v>272</v>
      </c>
      <c r="E17" s="70">
        <f t="shared" si="0"/>
        <v>283</v>
      </c>
      <c r="F17" s="69">
        <v>94</v>
      </c>
      <c r="G17" s="69">
        <v>135</v>
      </c>
    </row>
    <row r="18" spans="1:7" s="71" customFormat="1" ht="15">
      <c r="A18" s="67">
        <v>10</v>
      </c>
      <c r="B18" s="68" t="s">
        <v>46</v>
      </c>
      <c r="C18" s="69">
        <v>549</v>
      </c>
      <c r="D18" s="69">
        <v>583</v>
      </c>
      <c r="E18" s="70">
        <f t="shared" si="0"/>
        <v>-34</v>
      </c>
      <c r="F18" s="69">
        <v>63</v>
      </c>
      <c r="G18" s="69">
        <v>288</v>
      </c>
    </row>
    <row r="19" spans="1:7" s="71" customFormat="1" ht="46.5">
      <c r="A19" s="67">
        <v>11</v>
      </c>
      <c r="B19" s="68" t="s">
        <v>100</v>
      </c>
      <c r="C19" s="69">
        <v>525</v>
      </c>
      <c r="D19" s="69">
        <v>125</v>
      </c>
      <c r="E19" s="70">
        <f t="shared" si="0"/>
        <v>400</v>
      </c>
      <c r="F19" s="69">
        <v>255</v>
      </c>
      <c r="G19" s="69">
        <v>65</v>
      </c>
    </row>
    <row r="20" spans="1:7" s="71" customFormat="1" ht="30.75">
      <c r="A20" s="67">
        <v>12</v>
      </c>
      <c r="B20" s="68" t="s">
        <v>77</v>
      </c>
      <c r="C20" s="69">
        <v>475</v>
      </c>
      <c r="D20" s="69">
        <v>538</v>
      </c>
      <c r="E20" s="70">
        <f t="shared" si="0"/>
        <v>-63</v>
      </c>
      <c r="F20" s="69">
        <v>53</v>
      </c>
      <c r="G20" s="69">
        <v>258</v>
      </c>
    </row>
    <row r="21" spans="1:7" s="71" customFormat="1" ht="15">
      <c r="A21" s="67">
        <v>13</v>
      </c>
      <c r="B21" s="68" t="s">
        <v>69</v>
      </c>
      <c r="C21" s="69">
        <v>463</v>
      </c>
      <c r="D21" s="69">
        <v>308</v>
      </c>
      <c r="E21" s="70">
        <f t="shared" si="0"/>
        <v>155</v>
      </c>
      <c r="F21" s="69">
        <v>56</v>
      </c>
      <c r="G21" s="69">
        <v>117</v>
      </c>
    </row>
    <row r="22" spans="1:7" s="71" customFormat="1" ht="15">
      <c r="A22" s="67">
        <v>14</v>
      </c>
      <c r="B22" s="68" t="s">
        <v>58</v>
      </c>
      <c r="C22" s="69">
        <v>405</v>
      </c>
      <c r="D22" s="69">
        <v>93</v>
      </c>
      <c r="E22" s="70">
        <f t="shared" si="0"/>
        <v>312</v>
      </c>
      <c r="F22" s="69">
        <v>76</v>
      </c>
      <c r="G22" s="69">
        <v>36</v>
      </c>
    </row>
    <row r="23" spans="1:7" s="71" customFormat="1" ht="15">
      <c r="A23" s="67">
        <v>15</v>
      </c>
      <c r="B23" s="68" t="s">
        <v>49</v>
      </c>
      <c r="C23" s="69">
        <v>378</v>
      </c>
      <c r="D23" s="69">
        <v>108</v>
      </c>
      <c r="E23" s="70">
        <f t="shared" si="0"/>
        <v>270</v>
      </c>
      <c r="F23" s="69">
        <v>56</v>
      </c>
      <c r="G23" s="69">
        <v>37</v>
      </c>
    </row>
    <row r="24" spans="1:7" s="71" customFormat="1" ht="15">
      <c r="A24" s="67">
        <v>16</v>
      </c>
      <c r="B24" s="68" t="s">
        <v>52</v>
      </c>
      <c r="C24" s="69">
        <v>328</v>
      </c>
      <c r="D24" s="69">
        <v>32</v>
      </c>
      <c r="E24" s="70">
        <f t="shared" si="0"/>
        <v>296</v>
      </c>
      <c r="F24" s="69">
        <v>122</v>
      </c>
      <c r="G24" s="69">
        <v>18</v>
      </c>
    </row>
    <row r="25" spans="1:7" s="71" customFormat="1" ht="15">
      <c r="A25" s="67">
        <v>17</v>
      </c>
      <c r="B25" s="68" t="s">
        <v>53</v>
      </c>
      <c r="C25" s="69">
        <v>327</v>
      </c>
      <c r="D25" s="69">
        <v>111</v>
      </c>
      <c r="E25" s="70">
        <f t="shared" si="0"/>
        <v>216</v>
      </c>
      <c r="F25" s="69">
        <v>39</v>
      </c>
      <c r="G25" s="69">
        <v>54</v>
      </c>
    </row>
    <row r="26" spans="1:7" s="71" customFormat="1" ht="15">
      <c r="A26" s="67">
        <v>18</v>
      </c>
      <c r="B26" s="68" t="s">
        <v>56</v>
      </c>
      <c r="C26" s="69">
        <v>324</v>
      </c>
      <c r="D26" s="69">
        <v>124</v>
      </c>
      <c r="E26" s="70">
        <f t="shared" si="0"/>
        <v>200</v>
      </c>
      <c r="F26" s="69">
        <v>94</v>
      </c>
      <c r="G26" s="69">
        <v>65</v>
      </c>
    </row>
    <row r="27" spans="1:7" s="71" customFormat="1" ht="61.5">
      <c r="A27" s="67">
        <v>19</v>
      </c>
      <c r="B27" s="68" t="s">
        <v>95</v>
      </c>
      <c r="C27" s="69">
        <v>319</v>
      </c>
      <c r="D27" s="69">
        <v>266</v>
      </c>
      <c r="E27" s="70">
        <f t="shared" si="0"/>
        <v>53</v>
      </c>
      <c r="F27" s="69">
        <v>46</v>
      </c>
      <c r="G27" s="69">
        <v>179</v>
      </c>
    </row>
    <row r="28" spans="1:7" s="71" customFormat="1" ht="15">
      <c r="A28" s="67">
        <v>20</v>
      </c>
      <c r="B28" s="68" t="s">
        <v>79</v>
      </c>
      <c r="C28" s="69">
        <v>314</v>
      </c>
      <c r="D28" s="69">
        <v>492</v>
      </c>
      <c r="E28" s="70">
        <f t="shared" si="0"/>
        <v>-178</v>
      </c>
      <c r="F28" s="69">
        <v>38</v>
      </c>
      <c r="G28" s="69">
        <v>263</v>
      </c>
    </row>
    <row r="29" spans="1:7" s="71" customFormat="1" ht="15">
      <c r="A29" s="67">
        <v>21</v>
      </c>
      <c r="B29" s="68" t="s">
        <v>50</v>
      </c>
      <c r="C29" s="69">
        <v>303</v>
      </c>
      <c r="D29" s="69">
        <v>204</v>
      </c>
      <c r="E29" s="70">
        <f t="shared" si="0"/>
        <v>99</v>
      </c>
      <c r="F29" s="69">
        <v>20</v>
      </c>
      <c r="G29" s="69">
        <v>98</v>
      </c>
    </row>
    <row r="30" spans="1:7" s="71" customFormat="1" ht="15">
      <c r="A30" s="67">
        <v>22</v>
      </c>
      <c r="B30" s="68" t="s">
        <v>129</v>
      </c>
      <c r="C30" s="69">
        <v>302</v>
      </c>
      <c r="D30" s="69">
        <v>37</v>
      </c>
      <c r="E30" s="70">
        <f t="shared" si="0"/>
        <v>265</v>
      </c>
      <c r="F30" s="69">
        <v>104</v>
      </c>
      <c r="G30" s="69">
        <v>15</v>
      </c>
    </row>
    <row r="31" spans="1:7" s="71" customFormat="1" ht="30.75">
      <c r="A31" s="67">
        <v>23</v>
      </c>
      <c r="B31" s="68" t="s">
        <v>99</v>
      </c>
      <c r="C31" s="69">
        <v>294</v>
      </c>
      <c r="D31" s="69">
        <v>23</v>
      </c>
      <c r="E31" s="70">
        <f t="shared" si="0"/>
        <v>271</v>
      </c>
      <c r="F31" s="69">
        <v>101</v>
      </c>
      <c r="G31" s="69">
        <v>16</v>
      </c>
    </row>
    <row r="32" spans="1:7" s="71" customFormat="1" ht="15">
      <c r="A32" s="67">
        <v>24</v>
      </c>
      <c r="B32" s="68" t="s">
        <v>48</v>
      </c>
      <c r="C32" s="69">
        <v>290</v>
      </c>
      <c r="D32" s="69">
        <v>159</v>
      </c>
      <c r="E32" s="70">
        <f t="shared" si="0"/>
        <v>131</v>
      </c>
      <c r="F32" s="69">
        <v>87</v>
      </c>
      <c r="G32" s="69">
        <v>45</v>
      </c>
    </row>
    <row r="33" spans="1:7" s="71" customFormat="1" ht="15">
      <c r="A33" s="67">
        <v>25</v>
      </c>
      <c r="B33" s="72" t="s">
        <v>59</v>
      </c>
      <c r="C33" s="69">
        <v>277</v>
      </c>
      <c r="D33" s="69">
        <v>222</v>
      </c>
      <c r="E33" s="70">
        <f t="shared" si="0"/>
        <v>55</v>
      </c>
      <c r="F33" s="69">
        <v>35</v>
      </c>
      <c r="G33" s="69">
        <v>107</v>
      </c>
    </row>
    <row r="34" spans="1:7" s="71" customFormat="1" ht="15">
      <c r="A34" s="67">
        <v>26</v>
      </c>
      <c r="B34" s="68" t="s">
        <v>94</v>
      </c>
      <c r="C34" s="69">
        <v>248</v>
      </c>
      <c r="D34" s="69">
        <v>53</v>
      </c>
      <c r="E34" s="70">
        <f t="shared" si="0"/>
        <v>195</v>
      </c>
      <c r="F34" s="69">
        <v>105</v>
      </c>
      <c r="G34" s="69">
        <v>15</v>
      </c>
    </row>
    <row r="35" spans="1:7" s="71" customFormat="1" ht="15">
      <c r="A35" s="67">
        <v>27</v>
      </c>
      <c r="B35" s="68" t="s">
        <v>209</v>
      </c>
      <c r="C35" s="69">
        <v>245</v>
      </c>
      <c r="D35" s="69">
        <v>163</v>
      </c>
      <c r="E35" s="70">
        <f t="shared" si="0"/>
        <v>82</v>
      </c>
      <c r="F35" s="69">
        <v>1</v>
      </c>
      <c r="G35" s="69">
        <v>136</v>
      </c>
    </row>
    <row r="36" spans="1:7" s="71" customFormat="1" ht="15">
      <c r="A36" s="67">
        <v>28</v>
      </c>
      <c r="B36" s="68" t="s">
        <v>61</v>
      </c>
      <c r="C36" s="69">
        <v>241</v>
      </c>
      <c r="D36" s="69">
        <v>139</v>
      </c>
      <c r="E36" s="70">
        <f t="shared" si="0"/>
        <v>102</v>
      </c>
      <c r="F36" s="69">
        <v>61</v>
      </c>
      <c r="G36" s="69">
        <v>60</v>
      </c>
    </row>
    <row r="37" spans="1:7" s="71" customFormat="1" ht="46.5">
      <c r="A37" s="67">
        <v>29</v>
      </c>
      <c r="B37" s="68" t="s">
        <v>54</v>
      </c>
      <c r="C37" s="69">
        <v>240</v>
      </c>
      <c r="D37" s="69">
        <v>41</v>
      </c>
      <c r="E37" s="70">
        <f t="shared" si="0"/>
        <v>199</v>
      </c>
      <c r="F37" s="69">
        <v>83</v>
      </c>
      <c r="G37" s="69">
        <v>17</v>
      </c>
    </row>
    <row r="38" spans="1:7" s="71" customFormat="1" ht="15">
      <c r="A38" s="67">
        <v>30</v>
      </c>
      <c r="B38" s="68" t="s">
        <v>101</v>
      </c>
      <c r="C38" s="69">
        <v>237</v>
      </c>
      <c r="D38" s="69">
        <v>4</v>
      </c>
      <c r="E38" s="70">
        <f t="shared" si="0"/>
        <v>233</v>
      </c>
      <c r="F38" s="69">
        <v>113</v>
      </c>
      <c r="G38" s="69">
        <v>2</v>
      </c>
    </row>
    <row r="39" spans="1:7" s="71" customFormat="1" ht="15">
      <c r="A39" s="67">
        <v>31</v>
      </c>
      <c r="B39" s="68" t="s">
        <v>62</v>
      </c>
      <c r="C39" s="69">
        <v>232</v>
      </c>
      <c r="D39" s="69">
        <v>104</v>
      </c>
      <c r="E39" s="70">
        <f t="shared" si="0"/>
        <v>128</v>
      </c>
      <c r="F39" s="69">
        <v>66</v>
      </c>
      <c r="G39" s="69">
        <v>32</v>
      </c>
    </row>
    <row r="40" spans="1:7" s="71" customFormat="1" ht="15">
      <c r="A40" s="67">
        <v>32</v>
      </c>
      <c r="B40" s="68" t="s">
        <v>150</v>
      </c>
      <c r="C40" s="69">
        <v>207</v>
      </c>
      <c r="D40" s="69">
        <v>14</v>
      </c>
      <c r="E40" s="70">
        <f t="shared" si="0"/>
        <v>193</v>
      </c>
      <c r="F40" s="69">
        <v>163</v>
      </c>
      <c r="G40" s="69">
        <v>4</v>
      </c>
    </row>
    <row r="41" spans="1:7" s="71" customFormat="1" ht="30.75">
      <c r="A41" s="67">
        <v>33</v>
      </c>
      <c r="B41" s="68" t="s">
        <v>96</v>
      </c>
      <c r="C41" s="69">
        <v>201</v>
      </c>
      <c r="D41" s="69">
        <v>65</v>
      </c>
      <c r="E41" s="70">
        <f t="shared" si="0"/>
        <v>136</v>
      </c>
      <c r="F41" s="69">
        <v>68</v>
      </c>
      <c r="G41" s="69">
        <v>29</v>
      </c>
    </row>
    <row r="42" spans="1:7" s="71" customFormat="1" ht="15">
      <c r="A42" s="67">
        <v>34</v>
      </c>
      <c r="B42" s="68" t="s">
        <v>70</v>
      </c>
      <c r="C42" s="69">
        <v>199</v>
      </c>
      <c r="D42" s="69">
        <v>179</v>
      </c>
      <c r="E42" s="70">
        <f t="shared" si="0"/>
        <v>20</v>
      </c>
      <c r="F42" s="69">
        <v>36</v>
      </c>
      <c r="G42" s="69">
        <v>85</v>
      </c>
    </row>
    <row r="43" spans="1:7" s="71" customFormat="1" ht="15">
      <c r="A43" s="67">
        <v>35</v>
      </c>
      <c r="B43" s="68" t="s">
        <v>212</v>
      </c>
      <c r="C43" s="69">
        <v>193</v>
      </c>
      <c r="D43" s="69">
        <v>211</v>
      </c>
      <c r="E43" s="70">
        <f t="shared" si="0"/>
        <v>-18</v>
      </c>
      <c r="F43" s="69">
        <v>75</v>
      </c>
      <c r="G43" s="69">
        <v>76</v>
      </c>
    </row>
    <row r="44" spans="1:7" s="71" customFormat="1" ht="15">
      <c r="A44" s="67">
        <v>36</v>
      </c>
      <c r="B44" s="68" t="s">
        <v>141</v>
      </c>
      <c r="C44" s="69">
        <v>193</v>
      </c>
      <c r="D44" s="69">
        <v>31</v>
      </c>
      <c r="E44" s="70">
        <f t="shared" si="0"/>
        <v>162</v>
      </c>
      <c r="F44" s="69">
        <v>65</v>
      </c>
      <c r="G44" s="69">
        <v>18</v>
      </c>
    </row>
    <row r="45" spans="1:7" s="71" customFormat="1" ht="15">
      <c r="A45" s="67">
        <v>37</v>
      </c>
      <c r="B45" s="68" t="s">
        <v>55</v>
      </c>
      <c r="C45" s="73">
        <v>191</v>
      </c>
      <c r="D45" s="73">
        <v>123</v>
      </c>
      <c r="E45" s="70">
        <f t="shared" si="0"/>
        <v>68</v>
      </c>
      <c r="F45" s="73">
        <v>27</v>
      </c>
      <c r="G45" s="73">
        <v>54</v>
      </c>
    </row>
    <row r="46" spans="1:7" s="71" customFormat="1" ht="15">
      <c r="A46" s="67">
        <v>38</v>
      </c>
      <c r="B46" s="68" t="s">
        <v>63</v>
      </c>
      <c r="C46" s="73">
        <v>189</v>
      </c>
      <c r="D46" s="73">
        <v>183</v>
      </c>
      <c r="E46" s="70">
        <f t="shared" si="0"/>
        <v>6</v>
      </c>
      <c r="F46" s="73">
        <v>10</v>
      </c>
      <c r="G46" s="73">
        <v>82</v>
      </c>
    </row>
    <row r="47" spans="1:7" s="71" customFormat="1" ht="30.75">
      <c r="A47" s="67">
        <v>39</v>
      </c>
      <c r="B47" s="68" t="s">
        <v>206</v>
      </c>
      <c r="C47" s="73">
        <v>185</v>
      </c>
      <c r="D47" s="73">
        <v>287</v>
      </c>
      <c r="E47" s="70">
        <f t="shared" si="0"/>
        <v>-102</v>
      </c>
      <c r="F47" s="73">
        <v>99</v>
      </c>
      <c r="G47" s="73">
        <v>117</v>
      </c>
    </row>
    <row r="48" spans="1:7" s="71" customFormat="1" ht="30.75">
      <c r="A48" s="67">
        <v>40</v>
      </c>
      <c r="B48" s="68" t="s">
        <v>88</v>
      </c>
      <c r="C48" s="73">
        <v>183</v>
      </c>
      <c r="D48" s="73">
        <v>94</v>
      </c>
      <c r="E48" s="70">
        <f t="shared" si="0"/>
        <v>89</v>
      </c>
      <c r="F48" s="73">
        <v>22</v>
      </c>
      <c r="G48" s="73">
        <v>45</v>
      </c>
    </row>
    <row r="49" spans="1:7" s="71" customFormat="1" ht="15">
      <c r="A49" s="67">
        <v>41</v>
      </c>
      <c r="B49" s="68" t="s">
        <v>128</v>
      </c>
      <c r="C49" s="73">
        <v>183</v>
      </c>
      <c r="D49" s="73">
        <v>55</v>
      </c>
      <c r="E49" s="70">
        <f t="shared" si="0"/>
        <v>128</v>
      </c>
      <c r="F49" s="73">
        <v>38</v>
      </c>
      <c r="G49" s="73">
        <v>18</v>
      </c>
    </row>
    <row r="50" spans="1:7" s="71" customFormat="1" ht="15">
      <c r="A50" s="67">
        <v>42</v>
      </c>
      <c r="B50" s="68" t="s">
        <v>65</v>
      </c>
      <c r="C50" s="73">
        <v>180</v>
      </c>
      <c r="D50" s="73">
        <v>38</v>
      </c>
      <c r="E50" s="70">
        <f t="shared" si="0"/>
        <v>142</v>
      </c>
      <c r="F50" s="73">
        <v>38</v>
      </c>
      <c r="G50" s="73">
        <v>22</v>
      </c>
    </row>
    <row r="51" spans="1:7" s="71" customFormat="1" ht="15">
      <c r="A51" s="67">
        <v>43</v>
      </c>
      <c r="B51" s="68" t="s">
        <v>89</v>
      </c>
      <c r="C51" s="73">
        <v>176</v>
      </c>
      <c r="D51" s="73">
        <v>67</v>
      </c>
      <c r="E51" s="70">
        <f t="shared" si="0"/>
        <v>109</v>
      </c>
      <c r="F51" s="73">
        <v>42</v>
      </c>
      <c r="G51" s="73">
        <v>33</v>
      </c>
    </row>
    <row r="52" spans="1:7" s="71" customFormat="1" ht="15">
      <c r="A52" s="67">
        <v>44</v>
      </c>
      <c r="B52" s="68" t="s">
        <v>202</v>
      </c>
      <c r="C52" s="73">
        <v>168</v>
      </c>
      <c r="D52" s="73">
        <v>60</v>
      </c>
      <c r="E52" s="70">
        <f t="shared" si="0"/>
        <v>108</v>
      </c>
      <c r="F52" s="73">
        <v>29</v>
      </c>
      <c r="G52" s="73">
        <v>13</v>
      </c>
    </row>
    <row r="53" spans="1:7" s="71" customFormat="1" ht="15">
      <c r="A53" s="67">
        <v>45</v>
      </c>
      <c r="B53" s="68" t="s">
        <v>78</v>
      </c>
      <c r="C53" s="73">
        <v>168</v>
      </c>
      <c r="D53" s="73">
        <v>85</v>
      </c>
      <c r="E53" s="70">
        <f t="shared" si="0"/>
        <v>83</v>
      </c>
      <c r="F53" s="73">
        <v>25</v>
      </c>
      <c r="G53" s="73">
        <v>32</v>
      </c>
    </row>
    <row r="54" spans="1:7" s="71" customFormat="1" ht="15">
      <c r="A54" s="67">
        <v>46</v>
      </c>
      <c r="B54" s="68" t="s">
        <v>87</v>
      </c>
      <c r="C54" s="73">
        <v>166</v>
      </c>
      <c r="D54" s="73">
        <v>65</v>
      </c>
      <c r="E54" s="70">
        <f t="shared" si="0"/>
        <v>101</v>
      </c>
      <c r="F54" s="73">
        <v>51</v>
      </c>
      <c r="G54" s="73">
        <v>29</v>
      </c>
    </row>
    <row r="55" spans="1:7" s="71" customFormat="1" ht="46.5">
      <c r="A55" s="67">
        <v>47</v>
      </c>
      <c r="B55" s="68" t="s">
        <v>204</v>
      </c>
      <c r="C55" s="73">
        <v>161</v>
      </c>
      <c r="D55" s="73">
        <v>67</v>
      </c>
      <c r="E55" s="70">
        <f t="shared" si="0"/>
        <v>94</v>
      </c>
      <c r="F55" s="73">
        <v>13</v>
      </c>
      <c r="G55" s="73">
        <v>31</v>
      </c>
    </row>
    <row r="56" spans="1:7" s="71" customFormat="1" ht="30.75">
      <c r="A56" s="67">
        <v>48</v>
      </c>
      <c r="B56" s="68" t="s">
        <v>147</v>
      </c>
      <c r="C56" s="73">
        <v>161</v>
      </c>
      <c r="D56" s="73">
        <v>10</v>
      </c>
      <c r="E56" s="70">
        <f t="shared" si="0"/>
        <v>151</v>
      </c>
      <c r="F56" s="73">
        <v>60</v>
      </c>
      <c r="G56" s="73">
        <v>5</v>
      </c>
    </row>
    <row r="57" spans="1:7" s="71" customFormat="1" ht="15">
      <c r="A57" s="67">
        <v>49</v>
      </c>
      <c r="B57" s="68" t="s">
        <v>171</v>
      </c>
      <c r="C57" s="73">
        <v>157</v>
      </c>
      <c r="D57" s="73">
        <v>109</v>
      </c>
      <c r="E57" s="70">
        <f t="shared" si="0"/>
        <v>48</v>
      </c>
      <c r="F57" s="73">
        <v>1</v>
      </c>
      <c r="G57" s="73">
        <v>9</v>
      </c>
    </row>
    <row r="58" spans="1:7" s="71" customFormat="1" ht="15">
      <c r="A58" s="67">
        <v>50</v>
      </c>
      <c r="B58" s="68" t="s">
        <v>140</v>
      </c>
      <c r="C58" s="73">
        <v>153</v>
      </c>
      <c r="D58" s="73">
        <v>66</v>
      </c>
      <c r="E58" s="70">
        <f t="shared" si="0"/>
        <v>87</v>
      </c>
      <c r="F58" s="73">
        <v>59</v>
      </c>
      <c r="G58" s="73">
        <v>31</v>
      </c>
    </row>
    <row r="59" ht="18">
      <c r="G59" s="76"/>
    </row>
    <row r="60" ht="18">
      <c r="G60" s="76"/>
    </row>
    <row r="61" ht="18">
      <c r="G61" s="76"/>
    </row>
    <row r="62" ht="18">
      <c r="G62" s="76"/>
    </row>
    <row r="63" ht="18">
      <c r="G63" s="76"/>
    </row>
    <row r="64" ht="18">
      <c r="G64" s="76"/>
    </row>
    <row r="65" ht="18">
      <c r="G65" s="76"/>
    </row>
    <row r="66" ht="18">
      <c r="G66" s="76"/>
    </row>
    <row r="67" ht="18">
      <c r="G67" s="76"/>
    </row>
    <row r="68" ht="18">
      <c r="G68" s="76"/>
    </row>
    <row r="69" ht="18">
      <c r="G69" s="76"/>
    </row>
    <row r="70" ht="18">
      <c r="G70" s="76"/>
    </row>
    <row r="71" ht="18">
      <c r="G71" s="76"/>
    </row>
  </sheetData>
  <sheetProtection/>
  <mergeCells count="11">
    <mergeCell ref="F6:F7"/>
    <mergeCell ref="G6:G7"/>
    <mergeCell ref="B1:G1"/>
    <mergeCell ref="B2:G2"/>
    <mergeCell ref="B3:G3"/>
    <mergeCell ref="A5:A7"/>
    <mergeCell ref="B5:B7"/>
    <mergeCell ref="C5:C7"/>
    <mergeCell ref="D5:D7"/>
    <mergeCell ref="E5:E7"/>
    <mergeCell ref="F5:G5"/>
  </mergeCells>
  <printOptions horizontalCentered="1"/>
  <pageMargins left="0.1968503937007874" right="0.1968503937007874" top="0.7086614173228347" bottom="0.5905511811023623" header="0" footer="0"/>
  <pageSetup horizontalDpi="600" verticalDpi="600" orientation="portrait" paperSize="9" scale="69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view="pageBreakPreview" zoomScale="75" zoomScaleNormal="75" zoomScaleSheetLayoutView="75" workbookViewId="0" topLeftCell="A115">
      <selection activeCell="D139" sqref="D139"/>
    </sheetView>
  </sheetViews>
  <sheetFormatPr defaultColWidth="8.8515625" defaultRowHeight="15"/>
  <cols>
    <col min="1" max="1" width="36.8515625" style="63" customWidth="1"/>
    <col min="2" max="2" width="10.28125" style="63" customWidth="1"/>
    <col min="3" max="3" width="12.7109375" style="78" customWidth="1"/>
    <col min="4" max="4" width="12.421875" style="78" customWidth="1"/>
    <col min="5" max="5" width="15.421875" style="78" customWidth="1"/>
    <col min="6" max="6" width="12.7109375" style="78" customWidth="1"/>
    <col min="7" max="7" width="4.140625" style="63" customWidth="1"/>
    <col min="8" max="16384" width="8.8515625" style="63" customWidth="1"/>
  </cols>
  <sheetData>
    <row r="1" spans="1:6" ht="15">
      <c r="A1" s="126" t="s">
        <v>110</v>
      </c>
      <c r="B1" s="126"/>
      <c r="C1" s="126"/>
      <c r="D1" s="126"/>
      <c r="E1" s="126"/>
      <c r="F1" s="126"/>
    </row>
    <row r="2" spans="1:6" ht="15">
      <c r="A2" s="126" t="s">
        <v>243</v>
      </c>
      <c r="B2" s="126"/>
      <c r="C2" s="126"/>
      <c r="D2" s="126"/>
      <c r="E2" s="126"/>
      <c r="F2" s="126"/>
    </row>
    <row r="3" spans="1:6" ht="15">
      <c r="A3" s="127" t="s">
        <v>67</v>
      </c>
      <c r="B3" s="127"/>
      <c r="C3" s="127"/>
      <c r="D3" s="127"/>
      <c r="E3" s="127"/>
      <c r="F3" s="127"/>
    </row>
    <row r="5" spans="1:6" ht="30" customHeight="1">
      <c r="A5" s="128" t="s">
        <v>39</v>
      </c>
      <c r="B5" s="129" t="s">
        <v>290</v>
      </c>
      <c r="C5" s="129" t="s">
        <v>291</v>
      </c>
      <c r="D5" s="129" t="s">
        <v>40</v>
      </c>
      <c r="E5" s="130" t="s">
        <v>242</v>
      </c>
      <c r="F5" s="130"/>
    </row>
    <row r="6" spans="1:6" ht="15" customHeight="1">
      <c r="A6" s="128"/>
      <c r="B6" s="129"/>
      <c r="C6" s="129"/>
      <c r="D6" s="129"/>
      <c r="E6" s="129" t="s">
        <v>292</v>
      </c>
      <c r="F6" s="131" t="s">
        <v>291</v>
      </c>
    </row>
    <row r="7" spans="1:6" ht="64.5" customHeight="1">
      <c r="A7" s="128"/>
      <c r="B7" s="129"/>
      <c r="C7" s="129"/>
      <c r="D7" s="129"/>
      <c r="E7" s="129"/>
      <c r="F7" s="131"/>
    </row>
    <row r="8" spans="1:6" ht="15">
      <c r="A8" s="79" t="s">
        <v>104</v>
      </c>
      <c r="B8" s="79">
        <v>1</v>
      </c>
      <c r="C8" s="80">
        <v>2</v>
      </c>
      <c r="D8" s="80">
        <v>3</v>
      </c>
      <c r="E8" s="80">
        <v>4</v>
      </c>
      <c r="F8" s="80">
        <v>5</v>
      </c>
    </row>
    <row r="9" spans="1:6" ht="15">
      <c r="A9" s="125" t="s">
        <v>28</v>
      </c>
      <c r="B9" s="125"/>
      <c r="C9" s="125"/>
      <c r="D9" s="125"/>
      <c r="E9" s="125"/>
      <c r="F9" s="125"/>
    </row>
    <row r="10" spans="1:6" ht="15">
      <c r="A10" s="82" t="s">
        <v>79</v>
      </c>
      <c r="B10" s="83">
        <v>314</v>
      </c>
      <c r="C10" s="70">
        <v>492</v>
      </c>
      <c r="D10" s="70">
        <f aca="true" t="shared" si="0" ref="D10:D73">B10-C10</f>
        <v>-178</v>
      </c>
      <c r="E10" s="70">
        <v>38</v>
      </c>
      <c r="F10" s="84">
        <v>263</v>
      </c>
    </row>
    <row r="11" spans="1:6" ht="15">
      <c r="A11" s="85" t="s">
        <v>66</v>
      </c>
      <c r="B11" s="83">
        <v>126</v>
      </c>
      <c r="C11" s="70">
        <v>175</v>
      </c>
      <c r="D11" s="70">
        <f t="shared" si="0"/>
        <v>-49</v>
      </c>
      <c r="E11" s="70">
        <v>27</v>
      </c>
      <c r="F11" s="84">
        <v>94</v>
      </c>
    </row>
    <row r="12" spans="1:6" ht="15">
      <c r="A12" s="85" t="s">
        <v>97</v>
      </c>
      <c r="B12" s="83">
        <v>98</v>
      </c>
      <c r="C12" s="70">
        <v>199</v>
      </c>
      <c r="D12" s="70">
        <f t="shared" si="0"/>
        <v>-101</v>
      </c>
      <c r="E12" s="70">
        <v>13</v>
      </c>
      <c r="F12" s="84">
        <v>100</v>
      </c>
    </row>
    <row r="13" spans="1:6" ht="15">
      <c r="A13" s="85" t="s">
        <v>80</v>
      </c>
      <c r="B13" s="83">
        <v>81</v>
      </c>
      <c r="C13" s="70">
        <v>60</v>
      </c>
      <c r="D13" s="70">
        <f t="shared" si="0"/>
        <v>21</v>
      </c>
      <c r="E13" s="70">
        <v>12</v>
      </c>
      <c r="F13" s="84">
        <v>26</v>
      </c>
    </row>
    <row r="14" spans="1:6" ht="15">
      <c r="A14" s="82" t="s">
        <v>81</v>
      </c>
      <c r="B14" s="83">
        <v>79</v>
      </c>
      <c r="C14" s="70">
        <v>177</v>
      </c>
      <c r="D14" s="70">
        <f t="shared" si="0"/>
        <v>-98</v>
      </c>
      <c r="E14" s="70">
        <v>7</v>
      </c>
      <c r="F14" s="84">
        <v>104</v>
      </c>
    </row>
    <row r="15" spans="1:6" ht="15">
      <c r="A15" s="85" t="s">
        <v>82</v>
      </c>
      <c r="B15" s="83">
        <v>75</v>
      </c>
      <c r="C15" s="70">
        <v>57</v>
      </c>
      <c r="D15" s="70">
        <f t="shared" si="0"/>
        <v>18</v>
      </c>
      <c r="E15" s="70">
        <v>8</v>
      </c>
      <c r="F15" s="84">
        <v>26</v>
      </c>
    </row>
    <row r="16" spans="1:6" ht="30.75">
      <c r="A16" s="82" t="s">
        <v>173</v>
      </c>
      <c r="B16" s="83">
        <v>64</v>
      </c>
      <c r="C16" s="70">
        <v>459</v>
      </c>
      <c r="D16" s="70">
        <f t="shared" si="0"/>
        <v>-395</v>
      </c>
      <c r="E16" s="70">
        <v>4</v>
      </c>
      <c r="F16" s="84">
        <v>232</v>
      </c>
    </row>
    <row r="17" spans="1:6" ht="30.75">
      <c r="A17" s="85" t="s">
        <v>205</v>
      </c>
      <c r="B17" s="83">
        <v>63</v>
      </c>
      <c r="C17" s="70">
        <v>98</v>
      </c>
      <c r="D17" s="70">
        <f t="shared" si="0"/>
        <v>-35</v>
      </c>
      <c r="E17" s="70">
        <v>0</v>
      </c>
      <c r="F17" s="84">
        <v>46</v>
      </c>
    </row>
    <row r="18" spans="1:6" ht="15">
      <c r="A18" s="85" t="s">
        <v>152</v>
      </c>
      <c r="B18" s="83">
        <v>51</v>
      </c>
      <c r="C18" s="70">
        <v>32</v>
      </c>
      <c r="D18" s="70">
        <f t="shared" si="0"/>
        <v>19</v>
      </c>
      <c r="E18" s="70">
        <v>17</v>
      </c>
      <c r="F18" s="84">
        <v>18</v>
      </c>
    </row>
    <row r="19" spans="1:6" ht="15">
      <c r="A19" s="85" t="s">
        <v>248</v>
      </c>
      <c r="B19" s="83">
        <v>49</v>
      </c>
      <c r="C19" s="83">
        <v>73</v>
      </c>
      <c r="D19" s="70">
        <f t="shared" si="0"/>
        <v>-24</v>
      </c>
      <c r="E19" s="83">
        <v>17</v>
      </c>
      <c r="F19" s="84">
        <v>50</v>
      </c>
    </row>
    <row r="20" spans="1:6" ht="15">
      <c r="A20" s="85" t="s">
        <v>225</v>
      </c>
      <c r="B20" s="83">
        <v>49</v>
      </c>
      <c r="C20" s="83">
        <v>73</v>
      </c>
      <c r="D20" s="70">
        <f t="shared" si="0"/>
        <v>-24</v>
      </c>
      <c r="E20" s="83">
        <v>1</v>
      </c>
      <c r="F20" s="84">
        <v>37</v>
      </c>
    </row>
    <row r="21" spans="1:6" ht="15">
      <c r="A21" s="85" t="s">
        <v>151</v>
      </c>
      <c r="B21" s="83">
        <v>48</v>
      </c>
      <c r="C21" s="83">
        <v>20</v>
      </c>
      <c r="D21" s="70">
        <f t="shared" si="0"/>
        <v>28</v>
      </c>
      <c r="E21" s="83">
        <v>2</v>
      </c>
      <c r="F21" s="84">
        <v>9</v>
      </c>
    </row>
    <row r="22" spans="1:6" ht="15">
      <c r="A22" s="125" t="s">
        <v>2</v>
      </c>
      <c r="B22" s="125"/>
      <c r="C22" s="125"/>
      <c r="D22" s="125"/>
      <c r="E22" s="125"/>
      <c r="F22" s="125"/>
    </row>
    <row r="23" spans="1:6" ht="15">
      <c r="A23" s="72" t="s">
        <v>129</v>
      </c>
      <c r="B23" s="83">
        <v>302</v>
      </c>
      <c r="C23" s="70">
        <v>37</v>
      </c>
      <c r="D23" s="70">
        <f t="shared" si="0"/>
        <v>265</v>
      </c>
      <c r="E23" s="70">
        <v>104</v>
      </c>
      <c r="F23" s="84">
        <v>15</v>
      </c>
    </row>
    <row r="24" spans="1:6" ht="30.75">
      <c r="A24" s="72" t="s">
        <v>206</v>
      </c>
      <c r="B24" s="83">
        <v>185</v>
      </c>
      <c r="C24" s="70">
        <v>287</v>
      </c>
      <c r="D24" s="70">
        <f t="shared" si="0"/>
        <v>-102</v>
      </c>
      <c r="E24" s="86">
        <v>99</v>
      </c>
      <c r="F24" s="84">
        <v>117</v>
      </c>
    </row>
    <row r="25" spans="1:6" ht="30.75">
      <c r="A25" s="72" t="s">
        <v>93</v>
      </c>
      <c r="B25" s="83">
        <v>142</v>
      </c>
      <c r="C25" s="70">
        <v>53</v>
      </c>
      <c r="D25" s="70">
        <f t="shared" si="0"/>
        <v>89</v>
      </c>
      <c r="E25" s="70">
        <v>25</v>
      </c>
      <c r="F25" s="84">
        <v>24</v>
      </c>
    </row>
    <row r="26" spans="1:6" ht="30.75">
      <c r="A26" s="72" t="s">
        <v>203</v>
      </c>
      <c r="B26" s="83">
        <v>108</v>
      </c>
      <c r="C26" s="70">
        <v>251</v>
      </c>
      <c r="D26" s="70">
        <f t="shared" si="0"/>
        <v>-143</v>
      </c>
      <c r="E26" s="86">
        <v>6</v>
      </c>
      <c r="F26" s="84">
        <v>140</v>
      </c>
    </row>
    <row r="27" spans="1:6" ht="15">
      <c r="A27" s="72" t="s">
        <v>174</v>
      </c>
      <c r="B27" s="83">
        <v>81</v>
      </c>
      <c r="C27" s="70">
        <v>257</v>
      </c>
      <c r="D27" s="70">
        <f t="shared" si="0"/>
        <v>-176</v>
      </c>
      <c r="E27" s="86">
        <v>4</v>
      </c>
      <c r="F27" s="87">
        <v>127</v>
      </c>
    </row>
    <row r="28" spans="1:6" ht="15">
      <c r="A28" s="72" t="s">
        <v>60</v>
      </c>
      <c r="B28" s="83">
        <v>79</v>
      </c>
      <c r="C28" s="70">
        <v>69</v>
      </c>
      <c r="D28" s="70">
        <f t="shared" si="0"/>
        <v>10</v>
      </c>
      <c r="E28" s="86">
        <v>30</v>
      </c>
      <c r="F28" s="84">
        <v>30</v>
      </c>
    </row>
    <row r="29" spans="1:6" ht="15">
      <c r="A29" s="72" t="s">
        <v>192</v>
      </c>
      <c r="B29" s="83">
        <v>57</v>
      </c>
      <c r="C29" s="70">
        <v>85</v>
      </c>
      <c r="D29" s="70">
        <f t="shared" si="0"/>
        <v>-28</v>
      </c>
      <c r="E29" s="86">
        <v>6</v>
      </c>
      <c r="F29" s="84">
        <v>39</v>
      </c>
    </row>
    <row r="30" spans="1:6" ht="15">
      <c r="A30" s="72" t="s">
        <v>133</v>
      </c>
      <c r="B30" s="83">
        <v>56</v>
      </c>
      <c r="C30" s="70">
        <v>28</v>
      </c>
      <c r="D30" s="70">
        <f t="shared" si="0"/>
        <v>28</v>
      </c>
      <c r="E30" s="86">
        <v>12</v>
      </c>
      <c r="F30" s="84">
        <v>14</v>
      </c>
    </row>
    <row r="31" spans="1:6" ht="30.75">
      <c r="A31" s="72" t="s">
        <v>208</v>
      </c>
      <c r="B31" s="83">
        <v>49</v>
      </c>
      <c r="C31" s="70">
        <v>83</v>
      </c>
      <c r="D31" s="70">
        <f t="shared" si="0"/>
        <v>-34</v>
      </c>
      <c r="E31" s="86">
        <v>7</v>
      </c>
      <c r="F31" s="84">
        <v>42</v>
      </c>
    </row>
    <row r="32" spans="1:6" ht="15">
      <c r="A32" s="72" t="s">
        <v>153</v>
      </c>
      <c r="B32" s="83">
        <v>47</v>
      </c>
      <c r="C32" s="70">
        <v>31</v>
      </c>
      <c r="D32" s="70">
        <f t="shared" si="0"/>
        <v>16</v>
      </c>
      <c r="E32" s="86">
        <v>14</v>
      </c>
      <c r="F32" s="84">
        <v>11</v>
      </c>
    </row>
    <row r="33" spans="1:6" ht="15">
      <c r="A33" s="72" t="s">
        <v>193</v>
      </c>
      <c r="B33" s="83">
        <v>45</v>
      </c>
      <c r="C33" s="70">
        <v>56</v>
      </c>
      <c r="D33" s="70">
        <f t="shared" si="0"/>
        <v>-11</v>
      </c>
      <c r="E33" s="86">
        <v>0</v>
      </c>
      <c r="F33" s="84">
        <v>26</v>
      </c>
    </row>
    <row r="34" spans="1:6" ht="15">
      <c r="A34" s="72" t="s">
        <v>226</v>
      </c>
      <c r="B34" s="83">
        <v>44</v>
      </c>
      <c r="C34" s="70">
        <v>110</v>
      </c>
      <c r="D34" s="70">
        <f t="shared" si="0"/>
        <v>-66</v>
      </c>
      <c r="E34" s="86">
        <v>6</v>
      </c>
      <c r="F34" s="84">
        <v>48</v>
      </c>
    </row>
    <row r="35" spans="1:6" ht="30.75">
      <c r="A35" s="72" t="s">
        <v>207</v>
      </c>
      <c r="B35" s="83">
        <v>43</v>
      </c>
      <c r="C35" s="70">
        <v>114</v>
      </c>
      <c r="D35" s="70">
        <f t="shared" si="0"/>
        <v>-71</v>
      </c>
      <c r="E35" s="86">
        <v>9</v>
      </c>
      <c r="F35" s="84">
        <v>50</v>
      </c>
    </row>
    <row r="36" spans="1:6" ht="15">
      <c r="A36" s="125" t="s">
        <v>1</v>
      </c>
      <c r="B36" s="125"/>
      <c r="C36" s="125"/>
      <c r="D36" s="125"/>
      <c r="E36" s="125"/>
      <c r="F36" s="125"/>
    </row>
    <row r="37" spans="1:6" ht="15">
      <c r="A37" s="88" t="s">
        <v>46</v>
      </c>
      <c r="B37" s="83">
        <v>549</v>
      </c>
      <c r="C37" s="70">
        <v>583</v>
      </c>
      <c r="D37" s="70">
        <f t="shared" si="0"/>
        <v>-34</v>
      </c>
      <c r="E37" s="86">
        <v>63</v>
      </c>
      <c r="F37" s="84">
        <v>288</v>
      </c>
    </row>
    <row r="38" spans="1:6" ht="15">
      <c r="A38" s="88" t="s">
        <v>69</v>
      </c>
      <c r="B38" s="83">
        <v>463</v>
      </c>
      <c r="C38" s="70">
        <v>308</v>
      </c>
      <c r="D38" s="70">
        <f t="shared" si="0"/>
        <v>155</v>
      </c>
      <c r="E38" s="86">
        <v>56</v>
      </c>
      <c r="F38" s="84">
        <v>117</v>
      </c>
    </row>
    <row r="39" spans="1:6" ht="15">
      <c r="A39" s="88" t="s">
        <v>209</v>
      </c>
      <c r="B39" s="83">
        <v>245</v>
      </c>
      <c r="C39" s="70">
        <v>163</v>
      </c>
      <c r="D39" s="70">
        <f t="shared" si="0"/>
        <v>82</v>
      </c>
      <c r="E39" s="86">
        <v>1</v>
      </c>
      <c r="F39" s="84">
        <v>136</v>
      </c>
    </row>
    <row r="40" spans="1:6" ht="15">
      <c r="A40" s="88" t="s">
        <v>70</v>
      </c>
      <c r="B40" s="83">
        <v>199</v>
      </c>
      <c r="C40" s="70">
        <v>179</v>
      </c>
      <c r="D40" s="70">
        <f t="shared" si="0"/>
        <v>20</v>
      </c>
      <c r="E40" s="86">
        <v>36</v>
      </c>
      <c r="F40" s="84">
        <v>85</v>
      </c>
    </row>
    <row r="41" spans="1:6" ht="15">
      <c r="A41" s="88" t="s">
        <v>57</v>
      </c>
      <c r="B41" s="83">
        <v>107</v>
      </c>
      <c r="C41" s="70">
        <v>107</v>
      </c>
      <c r="D41" s="70">
        <f t="shared" si="0"/>
        <v>0</v>
      </c>
      <c r="E41" s="70">
        <v>26</v>
      </c>
      <c r="F41" s="84">
        <v>57</v>
      </c>
    </row>
    <row r="42" spans="1:6" ht="15">
      <c r="A42" s="88" t="s">
        <v>194</v>
      </c>
      <c r="B42" s="83">
        <v>80</v>
      </c>
      <c r="C42" s="70">
        <v>66</v>
      </c>
      <c r="D42" s="70">
        <f t="shared" si="0"/>
        <v>14</v>
      </c>
      <c r="E42" s="86">
        <v>11</v>
      </c>
      <c r="F42" s="84">
        <v>34</v>
      </c>
    </row>
    <row r="43" spans="1:6" ht="15">
      <c r="A43" s="88" t="s">
        <v>71</v>
      </c>
      <c r="B43" s="83">
        <v>76</v>
      </c>
      <c r="C43" s="70">
        <v>77</v>
      </c>
      <c r="D43" s="70">
        <f t="shared" si="0"/>
        <v>-1</v>
      </c>
      <c r="E43" s="86">
        <v>13</v>
      </c>
      <c r="F43" s="84">
        <v>40</v>
      </c>
    </row>
    <row r="44" spans="1:6" ht="15">
      <c r="A44" s="88" t="s">
        <v>175</v>
      </c>
      <c r="B44" s="83">
        <v>72</v>
      </c>
      <c r="C44" s="70">
        <v>54</v>
      </c>
      <c r="D44" s="70">
        <f t="shared" si="0"/>
        <v>18</v>
      </c>
      <c r="E44" s="86">
        <v>4</v>
      </c>
      <c r="F44" s="84">
        <v>34</v>
      </c>
    </row>
    <row r="45" spans="1:6" ht="15">
      <c r="A45" s="88" t="s">
        <v>142</v>
      </c>
      <c r="B45" s="83">
        <v>71</v>
      </c>
      <c r="C45" s="70">
        <v>54</v>
      </c>
      <c r="D45" s="70">
        <f t="shared" si="0"/>
        <v>17</v>
      </c>
      <c r="E45" s="86">
        <v>10</v>
      </c>
      <c r="F45" s="84">
        <v>24</v>
      </c>
    </row>
    <row r="46" spans="1:6" ht="15">
      <c r="A46" s="88" t="s">
        <v>195</v>
      </c>
      <c r="B46" s="83">
        <v>69</v>
      </c>
      <c r="C46" s="70">
        <v>19</v>
      </c>
      <c r="D46" s="70">
        <f t="shared" si="0"/>
        <v>50</v>
      </c>
      <c r="E46" s="86">
        <v>2</v>
      </c>
      <c r="F46" s="84">
        <v>4</v>
      </c>
    </row>
    <row r="47" spans="1:6" ht="15">
      <c r="A47" s="88" t="s">
        <v>196</v>
      </c>
      <c r="B47" s="83">
        <v>60</v>
      </c>
      <c r="C47" s="70">
        <v>35</v>
      </c>
      <c r="D47" s="70">
        <f t="shared" si="0"/>
        <v>25</v>
      </c>
      <c r="E47" s="86">
        <v>6</v>
      </c>
      <c r="F47" s="84">
        <v>18</v>
      </c>
    </row>
    <row r="48" spans="1:6" ht="15">
      <c r="A48" s="88" t="s">
        <v>155</v>
      </c>
      <c r="B48" s="83">
        <v>54</v>
      </c>
      <c r="C48" s="70">
        <v>8</v>
      </c>
      <c r="D48" s="70">
        <f t="shared" si="0"/>
        <v>46</v>
      </c>
      <c r="E48" s="86">
        <v>15</v>
      </c>
      <c r="F48" s="84">
        <v>4</v>
      </c>
    </row>
    <row r="49" spans="1:6" ht="15">
      <c r="A49" s="88" t="s">
        <v>249</v>
      </c>
      <c r="B49" s="83">
        <v>54</v>
      </c>
      <c r="C49" s="70">
        <v>33</v>
      </c>
      <c r="D49" s="70">
        <f t="shared" si="0"/>
        <v>21</v>
      </c>
      <c r="E49" s="86">
        <v>14</v>
      </c>
      <c r="F49" s="84">
        <v>15</v>
      </c>
    </row>
    <row r="50" spans="1:6" ht="15">
      <c r="A50" s="88" t="s">
        <v>154</v>
      </c>
      <c r="B50" s="83">
        <v>49</v>
      </c>
      <c r="C50" s="70">
        <v>38</v>
      </c>
      <c r="D50" s="70">
        <f t="shared" si="0"/>
        <v>11</v>
      </c>
      <c r="E50" s="86">
        <v>29</v>
      </c>
      <c r="F50" s="84">
        <v>18</v>
      </c>
    </row>
    <row r="51" spans="1:6" ht="15">
      <c r="A51" s="125" t="s">
        <v>0</v>
      </c>
      <c r="B51" s="125"/>
      <c r="C51" s="125"/>
      <c r="D51" s="125"/>
      <c r="E51" s="125"/>
      <c r="F51" s="125"/>
    </row>
    <row r="52" spans="1:6" ht="15">
      <c r="A52" s="72" t="s">
        <v>56</v>
      </c>
      <c r="B52" s="83">
        <v>324</v>
      </c>
      <c r="C52" s="70">
        <v>124</v>
      </c>
      <c r="D52" s="70">
        <f t="shared" si="0"/>
        <v>200</v>
      </c>
      <c r="E52" s="86">
        <v>94</v>
      </c>
      <c r="F52" s="84">
        <v>65</v>
      </c>
    </row>
    <row r="53" spans="1:6" ht="15">
      <c r="A53" s="72" t="s">
        <v>59</v>
      </c>
      <c r="B53" s="83">
        <v>277</v>
      </c>
      <c r="C53" s="70">
        <v>222</v>
      </c>
      <c r="D53" s="70">
        <f t="shared" si="0"/>
        <v>55</v>
      </c>
      <c r="E53" s="86">
        <v>35</v>
      </c>
      <c r="F53" s="84">
        <v>107</v>
      </c>
    </row>
    <row r="54" spans="1:6" ht="15">
      <c r="A54" s="72" t="s">
        <v>98</v>
      </c>
      <c r="B54" s="83">
        <v>106</v>
      </c>
      <c r="C54" s="83">
        <v>84</v>
      </c>
      <c r="D54" s="70">
        <f t="shared" si="0"/>
        <v>22</v>
      </c>
      <c r="E54" s="86">
        <v>52</v>
      </c>
      <c r="F54" s="84">
        <v>51</v>
      </c>
    </row>
    <row r="55" spans="1:6" ht="15">
      <c r="A55" s="72" t="s">
        <v>111</v>
      </c>
      <c r="B55" s="83">
        <v>73</v>
      </c>
      <c r="C55" s="70">
        <v>93</v>
      </c>
      <c r="D55" s="70">
        <f t="shared" si="0"/>
        <v>-20</v>
      </c>
      <c r="E55" s="86">
        <v>6</v>
      </c>
      <c r="F55" s="84">
        <v>42</v>
      </c>
    </row>
    <row r="56" spans="1:6" ht="15">
      <c r="A56" s="72" t="s">
        <v>83</v>
      </c>
      <c r="B56" s="83">
        <v>61</v>
      </c>
      <c r="C56" s="83">
        <v>98</v>
      </c>
      <c r="D56" s="70">
        <f t="shared" si="0"/>
        <v>-37</v>
      </c>
      <c r="E56" s="86">
        <v>6</v>
      </c>
      <c r="F56" s="84">
        <v>46</v>
      </c>
    </row>
    <row r="57" spans="1:6" ht="15">
      <c r="A57" s="72" t="s">
        <v>85</v>
      </c>
      <c r="B57" s="83">
        <v>55</v>
      </c>
      <c r="C57" s="83">
        <v>85</v>
      </c>
      <c r="D57" s="70">
        <f t="shared" si="0"/>
        <v>-30</v>
      </c>
      <c r="E57" s="86">
        <v>3</v>
      </c>
      <c r="F57" s="84">
        <v>42</v>
      </c>
    </row>
    <row r="58" spans="1:6" ht="15">
      <c r="A58" s="72" t="s">
        <v>120</v>
      </c>
      <c r="B58" s="83">
        <v>45</v>
      </c>
      <c r="C58" s="83">
        <v>81</v>
      </c>
      <c r="D58" s="70">
        <f t="shared" si="0"/>
        <v>-36</v>
      </c>
      <c r="E58" s="86">
        <v>3</v>
      </c>
      <c r="F58" s="84">
        <v>50</v>
      </c>
    </row>
    <row r="59" spans="1:6" ht="30.75">
      <c r="A59" s="72" t="s">
        <v>210</v>
      </c>
      <c r="B59" s="83">
        <v>34</v>
      </c>
      <c r="C59" s="83">
        <v>63</v>
      </c>
      <c r="D59" s="70">
        <f t="shared" si="0"/>
        <v>-29</v>
      </c>
      <c r="E59" s="86">
        <v>2</v>
      </c>
      <c r="F59" s="84">
        <v>20</v>
      </c>
    </row>
    <row r="60" spans="1:6" ht="15">
      <c r="A60" s="72" t="s">
        <v>84</v>
      </c>
      <c r="B60" s="83">
        <v>33</v>
      </c>
      <c r="C60" s="83">
        <v>46</v>
      </c>
      <c r="D60" s="70">
        <f t="shared" si="0"/>
        <v>-13</v>
      </c>
      <c r="E60" s="86">
        <v>10</v>
      </c>
      <c r="F60" s="84">
        <v>21</v>
      </c>
    </row>
    <row r="61" spans="1:6" ht="15">
      <c r="A61" s="72" t="s">
        <v>227</v>
      </c>
      <c r="B61" s="83">
        <v>24</v>
      </c>
      <c r="C61" s="83">
        <v>16</v>
      </c>
      <c r="D61" s="70">
        <f t="shared" si="0"/>
        <v>8</v>
      </c>
      <c r="E61" s="86">
        <v>2</v>
      </c>
      <c r="F61" s="84">
        <v>9</v>
      </c>
    </row>
    <row r="62" spans="1:6" ht="15">
      <c r="A62" s="125" t="s">
        <v>4</v>
      </c>
      <c r="B62" s="125"/>
      <c r="C62" s="125"/>
      <c r="D62" s="125"/>
      <c r="E62" s="125"/>
      <c r="F62" s="125"/>
    </row>
    <row r="63" spans="1:6" ht="15">
      <c r="A63" s="72" t="s">
        <v>75</v>
      </c>
      <c r="B63" s="83">
        <v>1059</v>
      </c>
      <c r="C63" s="83">
        <v>775</v>
      </c>
      <c r="D63" s="70">
        <f t="shared" si="0"/>
        <v>284</v>
      </c>
      <c r="E63" s="86">
        <v>156</v>
      </c>
      <c r="F63" s="84">
        <v>357</v>
      </c>
    </row>
    <row r="64" spans="1:6" ht="15">
      <c r="A64" s="72" t="s">
        <v>44</v>
      </c>
      <c r="B64" s="83">
        <v>706</v>
      </c>
      <c r="C64" s="70">
        <v>336</v>
      </c>
      <c r="D64" s="70">
        <f t="shared" si="0"/>
        <v>370</v>
      </c>
      <c r="E64" s="86">
        <v>114</v>
      </c>
      <c r="F64" s="84">
        <v>169</v>
      </c>
    </row>
    <row r="65" spans="1:6" ht="15">
      <c r="A65" s="72" t="s">
        <v>92</v>
      </c>
      <c r="B65" s="83">
        <v>704</v>
      </c>
      <c r="C65" s="70">
        <v>419</v>
      </c>
      <c r="D65" s="70">
        <f t="shared" si="0"/>
        <v>285</v>
      </c>
      <c r="E65" s="86">
        <v>75</v>
      </c>
      <c r="F65" s="84">
        <v>190</v>
      </c>
    </row>
    <row r="66" spans="1:6" ht="15">
      <c r="A66" s="72" t="s">
        <v>45</v>
      </c>
      <c r="B66" s="83">
        <v>693</v>
      </c>
      <c r="C66" s="70">
        <v>305</v>
      </c>
      <c r="D66" s="70">
        <f t="shared" si="0"/>
        <v>388</v>
      </c>
      <c r="E66" s="86">
        <v>111</v>
      </c>
      <c r="F66" s="84">
        <v>126</v>
      </c>
    </row>
    <row r="67" spans="1:6" ht="15">
      <c r="A67" s="72" t="s">
        <v>77</v>
      </c>
      <c r="B67" s="83">
        <v>475</v>
      </c>
      <c r="C67" s="70">
        <v>538</v>
      </c>
      <c r="D67" s="70">
        <f t="shared" si="0"/>
        <v>-63</v>
      </c>
      <c r="E67" s="86">
        <v>53</v>
      </c>
      <c r="F67" s="84">
        <v>258</v>
      </c>
    </row>
    <row r="68" spans="1:6" ht="15">
      <c r="A68" s="72" t="s">
        <v>58</v>
      </c>
      <c r="B68" s="83">
        <v>405</v>
      </c>
      <c r="C68" s="70">
        <v>93</v>
      </c>
      <c r="D68" s="70">
        <f t="shared" si="0"/>
        <v>312</v>
      </c>
      <c r="E68" s="86">
        <v>76</v>
      </c>
      <c r="F68" s="84">
        <v>36</v>
      </c>
    </row>
    <row r="69" spans="1:6" ht="46.5">
      <c r="A69" s="72" t="s">
        <v>95</v>
      </c>
      <c r="B69" s="83">
        <v>319</v>
      </c>
      <c r="C69" s="70">
        <v>266</v>
      </c>
      <c r="D69" s="70">
        <f t="shared" si="0"/>
        <v>53</v>
      </c>
      <c r="E69" s="86">
        <v>46</v>
      </c>
      <c r="F69" s="84">
        <v>179</v>
      </c>
    </row>
    <row r="70" spans="1:6" ht="15">
      <c r="A70" s="72" t="s">
        <v>99</v>
      </c>
      <c r="B70" s="83">
        <v>294</v>
      </c>
      <c r="C70" s="70">
        <v>23</v>
      </c>
      <c r="D70" s="70">
        <f t="shared" si="0"/>
        <v>271</v>
      </c>
      <c r="E70" s="86">
        <v>101</v>
      </c>
      <c r="F70" s="84">
        <v>16</v>
      </c>
    </row>
    <row r="71" spans="1:6" ht="15">
      <c r="A71" s="72" t="s">
        <v>61</v>
      </c>
      <c r="B71" s="83">
        <v>241</v>
      </c>
      <c r="C71" s="70">
        <v>139</v>
      </c>
      <c r="D71" s="70">
        <f t="shared" si="0"/>
        <v>102</v>
      </c>
      <c r="E71" s="86">
        <v>61</v>
      </c>
      <c r="F71" s="84">
        <v>60</v>
      </c>
    </row>
    <row r="72" spans="1:6" ht="15">
      <c r="A72" s="72" t="s">
        <v>198</v>
      </c>
      <c r="B72" s="83">
        <v>119</v>
      </c>
      <c r="C72" s="70">
        <v>93</v>
      </c>
      <c r="D72" s="70">
        <f t="shared" si="0"/>
        <v>26</v>
      </c>
      <c r="E72" s="86">
        <v>15</v>
      </c>
      <c r="F72" s="84">
        <v>44</v>
      </c>
    </row>
    <row r="73" spans="1:6" ht="15">
      <c r="A73" s="72" t="s">
        <v>148</v>
      </c>
      <c r="B73" s="83">
        <v>89</v>
      </c>
      <c r="C73" s="70">
        <v>31</v>
      </c>
      <c r="D73" s="70">
        <f t="shared" si="0"/>
        <v>58</v>
      </c>
      <c r="E73" s="86">
        <v>14</v>
      </c>
      <c r="F73" s="84">
        <v>19</v>
      </c>
    </row>
    <row r="74" spans="1:6" ht="15">
      <c r="A74" s="72" t="s">
        <v>197</v>
      </c>
      <c r="B74" s="83">
        <v>88</v>
      </c>
      <c r="C74" s="70">
        <v>133</v>
      </c>
      <c r="D74" s="70">
        <f>B74-C74</f>
        <v>-45</v>
      </c>
      <c r="E74" s="86">
        <v>18</v>
      </c>
      <c r="F74" s="84">
        <v>59</v>
      </c>
    </row>
    <row r="75" spans="1:6" ht="15">
      <c r="A75" s="72" t="s">
        <v>211</v>
      </c>
      <c r="B75" s="83">
        <v>74</v>
      </c>
      <c r="C75" s="70">
        <v>73</v>
      </c>
      <c r="D75" s="70">
        <f>B75-C75</f>
        <v>1</v>
      </c>
      <c r="E75" s="86">
        <v>7</v>
      </c>
      <c r="F75" s="84">
        <v>43</v>
      </c>
    </row>
    <row r="76" spans="1:6" ht="15">
      <c r="A76" s="72" t="s">
        <v>250</v>
      </c>
      <c r="B76" s="83">
        <v>72</v>
      </c>
      <c r="C76" s="70">
        <v>36</v>
      </c>
      <c r="D76" s="70">
        <f>B76-C76</f>
        <v>36</v>
      </c>
      <c r="E76" s="86">
        <v>8</v>
      </c>
      <c r="F76" s="84">
        <v>14</v>
      </c>
    </row>
    <row r="77" spans="1:6" ht="15">
      <c r="A77" s="72" t="s">
        <v>228</v>
      </c>
      <c r="B77" s="83">
        <v>67</v>
      </c>
      <c r="C77" s="70">
        <v>159</v>
      </c>
      <c r="D77" s="70">
        <f>B77-C77</f>
        <v>-92</v>
      </c>
      <c r="E77" s="86">
        <v>9</v>
      </c>
      <c r="F77" s="84">
        <v>81</v>
      </c>
    </row>
    <row r="78" spans="1:6" ht="15">
      <c r="A78" s="125" t="s">
        <v>29</v>
      </c>
      <c r="B78" s="125"/>
      <c r="C78" s="125"/>
      <c r="D78" s="125"/>
      <c r="E78" s="125"/>
      <c r="F78" s="125"/>
    </row>
    <row r="79" spans="1:6" ht="15">
      <c r="A79" s="85" t="s">
        <v>212</v>
      </c>
      <c r="B79" s="83">
        <v>193</v>
      </c>
      <c r="C79" s="70">
        <v>211</v>
      </c>
      <c r="D79" s="70">
        <f aca="true" t="shared" si="1" ref="D79:D136">B79-C79</f>
        <v>-18</v>
      </c>
      <c r="E79" s="70">
        <v>75</v>
      </c>
      <c r="F79" s="84">
        <v>76</v>
      </c>
    </row>
    <row r="80" spans="1:6" ht="30.75">
      <c r="A80" s="85" t="s">
        <v>176</v>
      </c>
      <c r="B80" s="83">
        <v>117</v>
      </c>
      <c r="C80" s="70">
        <v>113</v>
      </c>
      <c r="D80" s="70">
        <f t="shared" si="1"/>
        <v>4</v>
      </c>
      <c r="E80" s="70">
        <v>0</v>
      </c>
      <c r="F80" s="84">
        <v>34</v>
      </c>
    </row>
    <row r="81" spans="1:6" ht="30.75">
      <c r="A81" s="85" t="s">
        <v>136</v>
      </c>
      <c r="B81" s="83">
        <v>50</v>
      </c>
      <c r="C81" s="70">
        <v>2</v>
      </c>
      <c r="D81" s="70">
        <f t="shared" si="1"/>
        <v>48</v>
      </c>
      <c r="E81" s="70">
        <v>9</v>
      </c>
      <c r="F81" s="84">
        <v>1</v>
      </c>
    </row>
    <row r="82" spans="1:6" ht="46.5">
      <c r="A82" s="85" t="s">
        <v>116</v>
      </c>
      <c r="B82" s="83">
        <v>37</v>
      </c>
      <c r="C82" s="70">
        <v>35</v>
      </c>
      <c r="D82" s="70">
        <f t="shared" si="1"/>
        <v>2</v>
      </c>
      <c r="E82" s="70">
        <v>5</v>
      </c>
      <c r="F82" s="84">
        <v>6</v>
      </c>
    </row>
    <row r="83" spans="1:6" ht="15">
      <c r="A83" s="85" t="s">
        <v>86</v>
      </c>
      <c r="B83" s="83">
        <v>36</v>
      </c>
      <c r="C83" s="70">
        <v>35</v>
      </c>
      <c r="D83" s="70">
        <f t="shared" si="1"/>
        <v>1</v>
      </c>
      <c r="E83" s="70">
        <v>0</v>
      </c>
      <c r="F83" s="84">
        <v>21</v>
      </c>
    </row>
    <row r="84" spans="1:6" ht="15">
      <c r="A84" s="85" t="s">
        <v>121</v>
      </c>
      <c r="B84" s="83">
        <v>17</v>
      </c>
      <c r="C84" s="70">
        <v>19</v>
      </c>
      <c r="D84" s="70">
        <f t="shared" si="1"/>
        <v>-2</v>
      </c>
      <c r="E84" s="70">
        <v>1</v>
      </c>
      <c r="F84" s="84">
        <v>7</v>
      </c>
    </row>
    <row r="85" spans="1:6" ht="15">
      <c r="A85" s="85" t="s">
        <v>123</v>
      </c>
      <c r="B85" s="83">
        <v>16</v>
      </c>
      <c r="C85" s="70">
        <v>17</v>
      </c>
      <c r="D85" s="70">
        <f t="shared" si="1"/>
        <v>-1</v>
      </c>
      <c r="E85" s="70">
        <v>3</v>
      </c>
      <c r="F85" s="84">
        <v>12</v>
      </c>
    </row>
    <row r="86" spans="1:6" ht="15">
      <c r="A86" s="85" t="s">
        <v>251</v>
      </c>
      <c r="B86" s="83">
        <v>15</v>
      </c>
      <c r="C86" s="70">
        <v>8</v>
      </c>
      <c r="D86" s="70">
        <f t="shared" si="1"/>
        <v>7</v>
      </c>
      <c r="E86" s="70">
        <v>6</v>
      </c>
      <c r="F86" s="84">
        <v>3</v>
      </c>
    </row>
    <row r="87" spans="1:6" ht="30.75">
      <c r="A87" s="85" t="s">
        <v>156</v>
      </c>
      <c r="B87" s="83">
        <v>14</v>
      </c>
      <c r="C87" s="70">
        <v>6</v>
      </c>
      <c r="D87" s="70">
        <f t="shared" si="1"/>
        <v>8</v>
      </c>
      <c r="E87" s="70">
        <v>5</v>
      </c>
      <c r="F87" s="84">
        <v>1</v>
      </c>
    </row>
    <row r="88" spans="1:6" ht="15">
      <c r="A88" s="85" t="s">
        <v>229</v>
      </c>
      <c r="B88" s="83">
        <v>14</v>
      </c>
      <c r="C88" s="70">
        <v>7</v>
      </c>
      <c r="D88" s="70">
        <f t="shared" si="1"/>
        <v>7</v>
      </c>
      <c r="E88" s="70">
        <v>3</v>
      </c>
      <c r="F88" s="84">
        <v>3</v>
      </c>
    </row>
    <row r="89" spans="1:6" ht="15">
      <c r="A89" s="125" t="s">
        <v>5</v>
      </c>
      <c r="B89" s="125"/>
      <c r="C89" s="125"/>
      <c r="D89" s="125"/>
      <c r="E89" s="125"/>
      <c r="F89" s="125"/>
    </row>
    <row r="90" spans="1:6" ht="15">
      <c r="A90" s="72" t="s">
        <v>51</v>
      </c>
      <c r="B90" s="83">
        <v>1237</v>
      </c>
      <c r="C90" s="70">
        <v>199</v>
      </c>
      <c r="D90" s="70">
        <f t="shared" si="1"/>
        <v>1038</v>
      </c>
      <c r="E90" s="86">
        <v>500</v>
      </c>
      <c r="F90" s="84">
        <v>91</v>
      </c>
    </row>
    <row r="91" spans="1:6" ht="15">
      <c r="A91" s="72" t="s">
        <v>90</v>
      </c>
      <c r="B91" s="83">
        <v>635</v>
      </c>
      <c r="C91" s="70">
        <v>388</v>
      </c>
      <c r="D91" s="70">
        <f t="shared" si="1"/>
        <v>247</v>
      </c>
      <c r="E91" s="86">
        <v>228</v>
      </c>
      <c r="F91" s="84">
        <v>184</v>
      </c>
    </row>
    <row r="92" spans="1:6" ht="15">
      <c r="A92" s="72" t="s">
        <v>48</v>
      </c>
      <c r="B92" s="83">
        <v>290</v>
      </c>
      <c r="C92" s="83">
        <v>159</v>
      </c>
      <c r="D92" s="70">
        <f t="shared" si="1"/>
        <v>131</v>
      </c>
      <c r="E92" s="86">
        <v>87</v>
      </c>
      <c r="F92" s="84">
        <v>45</v>
      </c>
    </row>
    <row r="93" spans="1:6" ht="15">
      <c r="A93" s="72" t="s">
        <v>94</v>
      </c>
      <c r="B93" s="83">
        <v>248</v>
      </c>
      <c r="C93" s="83">
        <v>53</v>
      </c>
      <c r="D93" s="70">
        <f t="shared" si="1"/>
        <v>195</v>
      </c>
      <c r="E93" s="86">
        <v>105</v>
      </c>
      <c r="F93" s="84">
        <v>15</v>
      </c>
    </row>
    <row r="94" spans="1:6" ht="30.75">
      <c r="A94" s="72" t="s">
        <v>54</v>
      </c>
      <c r="B94" s="83">
        <v>240</v>
      </c>
      <c r="C94" s="83">
        <v>41</v>
      </c>
      <c r="D94" s="70">
        <f t="shared" si="1"/>
        <v>199</v>
      </c>
      <c r="E94" s="86">
        <v>83</v>
      </c>
      <c r="F94" s="84">
        <v>17</v>
      </c>
    </row>
    <row r="95" spans="1:6" ht="15">
      <c r="A95" s="72" t="s">
        <v>150</v>
      </c>
      <c r="B95" s="83">
        <v>207</v>
      </c>
      <c r="C95" s="83">
        <v>14</v>
      </c>
      <c r="D95" s="70">
        <f t="shared" si="1"/>
        <v>193</v>
      </c>
      <c r="E95" s="86">
        <v>163</v>
      </c>
      <c r="F95" s="84">
        <v>4</v>
      </c>
    </row>
    <row r="96" spans="1:6" ht="30.75">
      <c r="A96" s="72" t="s">
        <v>96</v>
      </c>
      <c r="B96" s="83">
        <v>201</v>
      </c>
      <c r="C96" s="83">
        <v>65</v>
      </c>
      <c r="D96" s="70">
        <f t="shared" si="1"/>
        <v>136</v>
      </c>
      <c r="E96" s="86">
        <v>68</v>
      </c>
      <c r="F96" s="84">
        <v>29</v>
      </c>
    </row>
    <row r="97" spans="1:6" ht="15">
      <c r="A97" s="72" t="s">
        <v>141</v>
      </c>
      <c r="B97" s="83">
        <v>193</v>
      </c>
      <c r="C97" s="83">
        <v>31</v>
      </c>
      <c r="D97" s="70">
        <f t="shared" si="1"/>
        <v>162</v>
      </c>
      <c r="E97" s="86">
        <v>65</v>
      </c>
      <c r="F97" s="84">
        <v>18</v>
      </c>
    </row>
    <row r="98" spans="1:6" ht="30.75">
      <c r="A98" s="72" t="s">
        <v>88</v>
      </c>
      <c r="B98" s="83">
        <v>183</v>
      </c>
      <c r="C98" s="83">
        <v>94</v>
      </c>
      <c r="D98" s="70">
        <f t="shared" si="1"/>
        <v>89</v>
      </c>
      <c r="E98" s="86">
        <v>22</v>
      </c>
      <c r="F98" s="84">
        <v>45</v>
      </c>
    </row>
    <row r="99" spans="1:6" ht="15">
      <c r="A99" s="72" t="s">
        <v>89</v>
      </c>
      <c r="B99" s="83">
        <v>176</v>
      </c>
      <c r="C99" s="83">
        <v>67</v>
      </c>
      <c r="D99" s="70">
        <f t="shared" si="1"/>
        <v>109</v>
      </c>
      <c r="E99" s="86">
        <v>42</v>
      </c>
      <c r="F99" s="84">
        <v>33</v>
      </c>
    </row>
    <row r="100" spans="1:6" ht="15">
      <c r="A100" s="72" t="s">
        <v>202</v>
      </c>
      <c r="B100" s="83">
        <v>168</v>
      </c>
      <c r="C100" s="83">
        <v>60</v>
      </c>
      <c r="D100" s="70">
        <f t="shared" si="1"/>
        <v>108</v>
      </c>
      <c r="E100" s="86">
        <v>29</v>
      </c>
      <c r="F100" s="84">
        <v>13</v>
      </c>
    </row>
    <row r="101" spans="1:6" ht="15">
      <c r="A101" s="72" t="s">
        <v>87</v>
      </c>
      <c r="B101" s="83">
        <v>166</v>
      </c>
      <c r="C101" s="83">
        <v>65</v>
      </c>
      <c r="D101" s="70">
        <f t="shared" si="1"/>
        <v>101</v>
      </c>
      <c r="E101" s="86">
        <v>51</v>
      </c>
      <c r="F101" s="84">
        <v>29</v>
      </c>
    </row>
    <row r="102" spans="1:6" ht="30.75">
      <c r="A102" s="72" t="s">
        <v>204</v>
      </c>
      <c r="B102" s="83">
        <v>161</v>
      </c>
      <c r="C102" s="83">
        <v>67</v>
      </c>
      <c r="D102" s="70">
        <f t="shared" si="1"/>
        <v>94</v>
      </c>
      <c r="E102" s="86">
        <v>13</v>
      </c>
      <c r="F102" s="84">
        <v>31</v>
      </c>
    </row>
    <row r="103" spans="1:6" ht="15">
      <c r="A103" s="72" t="s">
        <v>147</v>
      </c>
      <c r="B103" s="83">
        <v>161</v>
      </c>
      <c r="C103" s="83">
        <v>10</v>
      </c>
      <c r="D103" s="70">
        <f t="shared" si="1"/>
        <v>151</v>
      </c>
      <c r="E103" s="86">
        <v>60</v>
      </c>
      <c r="F103" s="84">
        <v>5</v>
      </c>
    </row>
    <row r="104" spans="1:6" ht="15">
      <c r="A104" s="72" t="s">
        <v>140</v>
      </c>
      <c r="B104" s="83">
        <v>153</v>
      </c>
      <c r="C104" s="83">
        <v>66</v>
      </c>
      <c r="D104" s="70">
        <f t="shared" si="1"/>
        <v>87</v>
      </c>
      <c r="E104" s="86">
        <v>59</v>
      </c>
      <c r="F104" s="84">
        <v>31</v>
      </c>
    </row>
    <row r="105" spans="1:6" ht="30.75">
      <c r="A105" s="72" t="s">
        <v>224</v>
      </c>
      <c r="B105" s="83">
        <v>146</v>
      </c>
      <c r="C105" s="83">
        <v>7</v>
      </c>
      <c r="D105" s="70">
        <f t="shared" si="1"/>
        <v>139</v>
      </c>
      <c r="E105" s="86">
        <v>80</v>
      </c>
      <c r="F105" s="84">
        <v>4</v>
      </c>
    </row>
    <row r="106" spans="1:6" ht="15">
      <c r="A106" s="72" t="s">
        <v>213</v>
      </c>
      <c r="B106" s="83">
        <v>125</v>
      </c>
      <c r="C106" s="83">
        <v>9</v>
      </c>
      <c r="D106" s="70">
        <f t="shared" si="1"/>
        <v>116</v>
      </c>
      <c r="E106" s="86">
        <v>10</v>
      </c>
      <c r="F106" s="84">
        <v>7</v>
      </c>
    </row>
    <row r="107" spans="1:6" ht="30.75">
      <c r="A107" s="72" t="s">
        <v>149</v>
      </c>
      <c r="B107" s="83">
        <v>109</v>
      </c>
      <c r="C107" s="83">
        <v>6</v>
      </c>
      <c r="D107" s="70">
        <f t="shared" si="1"/>
        <v>103</v>
      </c>
      <c r="E107" s="86">
        <v>42</v>
      </c>
      <c r="F107" s="84">
        <v>4</v>
      </c>
    </row>
    <row r="108" spans="1:6" ht="15">
      <c r="A108" s="125" t="s">
        <v>6</v>
      </c>
      <c r="B108" s="125"/>
      <c r="C108" s="125"/>
      <c r="D108" s="125"/>
      <c r="E108" s="125"/>
      <c r="F108" s="125"/>
    </row>
    <row r="109" spans="1:6" ht="15">
      <c r="A109" s="85" t="s">
        <v>42</v>
      </c>
      <c r="B109" s="83">
        <v>2416</v>
      </c>
      <c r="C109" s="70">
        <v>571</v>
      </c>
      <c r="D109" s="70">
        <f t="shared" si="1"/>
        <v>1845</v>
      </c>
      <c r="E109" s="86">
        <v>749</v>
      </c>
      <c r="F109" s="84">
        <v>225</v>
      </c>
    </row>
    <row r="110" spans="1:6" ht="46.5">
      <c r="A110" s="85" t="s">
        <v>100</v>
      </c>
      <c r="B110" s="83">
        <v>525</v>
      </c>
      <c r="C110" s="83">
        <v>125</v>
      </c>
      <c r="D110" s="70">
        <f t="shared" si="1"/>
        <v>400</v>
      </c>
      <c r="E110" s="86">
        <v>255</v>
      </c>
      <c r="F110" s="84">
        <v>65</v>
      </c>
    </row>
    <row r="111" spans="1:6" ht="15">
      <c r="A111" s="85" t="s">
        <v>101</v>
      </c>
      <c r="B111" s="83">
        <v>237</v>
      </c>
      <c r="C111" s="83">
        <v>4</v>
      </c>
      <c r="D111" s="70">
        <f t="shared" si="1"/>
        <v>233</v>
      </c>
      <c r="E111" s="86">
        <v>113</v>
      </c>
      <c r="F111" s="84">
        <v>2</v>
      </c>
    </row>
    <row r="112" spans="1:6" ht="15">
      <c r="A112" s="85" t="s">
        <v>62</v>
      </c>
      <c r="B112" s="83">
        <v>232</v>
      </c>
      <c r="C112" s="83">
        <v>104</v>
      </c>
      <c r="D112" s="70">
        <f t="shared" si="1"/>
        <v>128</v>
      </c>
      <c r="E112" s="86">
        <v>66</v>
      </c>
      <c r="F112" s="84">
        <v>32</v>
      </c>
    </row>
    <row r="113" spans="1:6" ht="15">
      <c r="A113" s="85" t="s">
        <v>63</v>
      </c>
      <c r="B113" s="83">
        <v>189</v>
      </c>
      <c r="C113" s="83">
        <v>183</v>
      </c>
      <c r="D113" s="70">
        <f t="shared" si="1"/>
        <v>6</v>
      </c>
      <c r="E113" s="86">
        <v>10</v>
      </c>
      <c r="F113" s="84">
        <v>82</v>
      </c>
    </row>
    <row r="114" spans="1:6" ht="15">
      <c r="A114" s="85" t="s">
        <v>78</v>
      </c>
      <c r="B114" s="83">
        <v>168</v>
      </c>
      <c r="C114" s="83">
        <v>85</v>
      </c>
      <c r="D114" s="70">
        <f t="shared" si="1"/>
        <v>83</v>
      </c>
      <c r="E114" s="86">
        <v>25</v>
      </c>
      <c r="F114" s="84">
        <v>32</v>
      </c>
    </row>
    <row r="115" spans="1:6" ht="15">
      <c r="A115" s="85" t="s">
        <v>171</v>
      </c>
      <c r="B115" s="83">
        <v>157</v>
      </c>
      <c r="C115" s="83">
        <v>109</v>
      </c>
      <c r="D115" s="70">
        <f t="shared" si="1"/>
        <v>48</v>
      </c>
      <c r="E115" s="86">
        <v>1</v>
      </c>
      <c r="F115" s="84">
        <v>9</v>
      </c>
    </row>
    <row r="116" spans="1:6" ht="15">
      <c r="A116" s="85" t="s">
        <v>76</v>
      </c>
      <c r="B116" s="83">
        <v>121</v>
      </c>
      <c r="C116" s="83">
        <v>677</v>
      </c>
      <c r="D116" s="70">
        <f t="shared" si="1"/>
        <v>-556</v>
      </c>
      <c r="E116" s="83">
        <v>2</v>
      </c>
      <c r="F116" s="84">
        <v>625</v>
      </c>
    </row>
    <row r="117" spans="1:6" ht="46.5">
      <c r="A117" s="85" t="s">
        <v>214</v>
      </c>
      <c r="B117" s="83">
        <v>108</v>
      </c>
      <c r="C117" s="83">
        <v>61</v>
      </c>
      <c r="D117" s="70">
        <f t="shared" si="1"/>
        <v>47</v>
      </c>
      <c r="E117" s="86">
        <v>9</v>
      </c>
      <c r="F117" s="84">
        <v>17</v>
      </c>
    </row>
    <row r="118" spans="1:6" ht="15">
      <c r="A118" s="85" t="s">
        <v>215</v>
      </c>
      <c r="B118" s="83">
        <v>105</v>
      </c>
      <c r="C118" s="83">
        <v>55</v>
      </c>
      <c r="D118" s="70">
        <f t="shared" si="1"/>
        <v>50</v>
      </c>
      <c r="E118" s="86">
        <v>26</v>
      </c>
      <c r="F118" s="84">
        <v>24</v>
      </c>
    </row>
    <row r="119" spans="1:6" ht="15">
      <c r="A119" s="85" t="s">
        <v>64</v>
      </c>
      <c r="B119" s="83">
        <v>104</v>
      </c>
      <c r="C119" s="83">
        <v>23</v>
      </c>
      <c r="D119" s="70">
        <f t="shared" si="1"/>
        <v>81</v>
      </c>
      <c r="E119" s="86">
        <v>45</v>
      </c>
      <c r="F119" s="84">
        <v>12</v>
      </c>
    </row>
    <row r="120" spans="1:6" ht="30.75">
      <c r="A120" s="85" t="s">
        <v>177</v>
      </c>
      <c r="B120" s="83">
        <v>103</v>
      </c>
      <c r="C120" s="83">
        <v>30</v>
      </c>
      <c r="D120" s="70">
        <f t="shared" si="1"/>
        <v>73</v>
      </c>
      <c r="E120" s="86">
        <v>26</v>
      </c>
      <c r="F120" s="84">
        <v>7</v>
      </c>
    </row>
    <row r="121" spans="1:6" ht="15">
      <c r="A121" s="85" t="s">
        <v>199</v>
      </c>
      <c r="B121" s="83">
        <v>91</v>
      </c>
      <c r="C121" s="83">
        <v>19</v>
      </c>
      <c r="D121" s="70">
        <f t="shared" si="1"/>
        <v>72</v>
      </c>
      <c r="E121" s="86">
        <v>22</v>
      </c>
      <c r="F121" s="84">
        <v>8</v>
      </c>
    </row>
    <row r="122" spans="1:6" ht="15">
      <c r="A122" s="85" t="s">
        <v>230</v>
      </c>
      <c r="B122" s="83">
        <v>84</v>
      </c>
      <c r="C122" s="83">
        <v>0</v>
      </c>
      <c r="D122" s="70">
        <f t="shared" si="1"/>
        <v>84</v>
      </c>
      <c r="E122" s="86">
        <v>41</v>
      </c>
      <c r="F122" s="84">
        <v>0</v>
      </c>
    </row>
    <row r="123" spans="1:6" ht="15">
      <c r="A123" s="85" t="s">
        <v>252</v>
      </c>
      <c r="B123" s="83">
        <v>70</v>
      </c>
      <c r="C123" s="83">
        <v>13</v>
      </c>
      <c r="D123" s="70">
        <f t="shared" si="1"/>
        <v>57</v>
      </c>
      <c r="E123" s="86">
        <v>25</v>
      </c>
      <c r="F123" s="84">
        <v>5</v>
      </c>
    </row>
    <row r="124" spans="1:6" ht="15">
      <c r="A124" s="125" t="s">
        <v>3</v>
      </c>
      <c r="B124" s="125"/>
      <c r="C124" s="125"/>
      <c r="D124" s="125"/>
      <c r="E124" s="125"/>
      <c r="F124" s="125"/>
    </row>
    <row r="125" spans="1:6" ht="15">
      <c r="A125" s="85" t="s">
        <v>43</v>
      </c>
      <c r="B125" s="83">
        <v>890</v>
      </c>
      <c r="C125" s="70">
        <v>378</v>
      </c>
      <c r="D125" s="70">
        <f t="shared" si="1"/>
        <v>512</v>
      </c>
      <c r="E125" s="86">
        <v>139</v>
      </c>
      <c r="F125" s="84">
        <v>164</v>
      </c>
    </row>
    <row r="126" spans="1:6" ht="15">
      <c r="A126" s="85" t="s">
        <v>47</v>
      </c>
      <c r="B126" s="83">
        <v>555</v>
      </c>
      <c r="C126" s="70">
        <v>272</v>
      </c>
      <c r="D126" s="70">
        <f t="shared" si="1"/>
        <v>283</v>
      </c>
      <c r="E126" s="86">
        <v>94</v>
      </c>
      <c r="F126" s="84">
        <v>135</v>
      </c>
    </row>
    <row r="127" spans="1:6" ht="15">
      <c r="A127" s="85" t="s">
        <v>49</v>
      </c>
      <c r="B127" s="83">
        <v>378</v>
      </c>
      <c r="C127" s="70">
        <v>108</v>
      </c>
      <c r="D127" s="70">
        <f t="shared" si="1"/>
        <v>270</v>
      </c>
      <c r="E127" s="86">
        <v>56</v>
      </c>
      <c r="F127" s="84">
        <v>37</v>
      </c>
    </row>
    <row r="128" spans="1:6" ht="15">
      <c r="A128" s="85" t="s">
        <v>52</v>
      </c>
      <c r="B128" s="83">
        <v>328</v>
      </c>
      <c r="C128" s="70">
        <v>32</v>
      </c>
      <c r="D128" s="70">
        <f t="shared" si="1"/>
        <v>296</v>
      </c>
      <c r="E128" s="86">
        <v>122</v>
      </c>
      <c r="F128" s="84">
        <v>18</v>
      </c>
    </row>
    <row r="129" spans="1:6" ht="15">
      <c r="A129" s="85" t="s">
        <v>53</v>
      </c>
      <c r="B129" s="83">
        <v>327</v>
      </c>
      <c r="C129" s="70">
        <v>111</v>
      </c>
      <c r="D129" s="70">
        <f t="shared" si="1"/>
        <v>216</v>
      </c>
      <c r="E129" s="86">
        <v>39</v>
      </c>
      <c r="F129" s="84">
        <v>54</v>
      </c>
    </row>
    <row r="130" spans="1:6" ht="15">
      <c r="A130" s="85" t="s">
        <v>50</v>
      </c>
      <c r="B130" s="83">
        <v>303</v>
      </c>
      <c r="C130" s="70">
        <v>204</v>
      </c>
      <c r="D130" s="70">
        <f t="shared" si="1"/>
        <v>99</v>
      </c>
      <c r="E130" s="86">
        <v>20</v>
      </c>
      <c r="F130" s="84">
        <v>98</v>
      </c>
    </row>
    <row r="131" spans="1:6" ht="15">
      <c r="A131" s="85" t="s">
        <v>55</v>
      </c>
      <c r="B131" s="83">
        <v>191</v>
      </c>
      <c r="C131" s="70">
        <v>123</v>
      </c>
      <c r="D131" s="70">
        <f t="shared" si="1"/>
        <v>68</v>
      </c>
      <c r="E131" s="86">
        <v>27</v>
      </c>
      <c r="F131" s="84">
        <v>54</v>
      </c>
    </row>
    <row r="132" spans="1:6" ht="15">
      <c r="A132" s="85" t="s">
        <v>128</v>
      </c>
      <c r="B132" s="83">
        <v>183</v>
      </c>
      <c r="C132" s="70">
        <v>55</v>
      </c>
      <c r="D132" s="70">
        <f t="shared" si="1"/>
        <v>128</v>
      </c>
      <c r="E132" s="86">
        <v>38</v>
      </c>
      <c r="F132" s="84">
        <v>18</v>
      </c>
    </row>
    <row r="133" spans="1:6" ht="15">
      <c r="A133" s="85" t="s">
        <v>65</v>
      </c>
      <c r="B133" s="83">
        <v>180</v>
      </c>
      <c r="C133" s="70">
        <v>38</v>
      </c>
      <c r="D133" s="70">
        <f t="shared" si="1"/>
        <v>142</v>
      </c>
      <c r="E133" s="86">
        <v>38</v>
      </c>
      <c r="F133" s="84">
        <v>22</v>
      </c>
    </row>
    <row r="134" spans="1:6" ht="30.75">
      <c r="A134" s="85" t="s">
        <v>172</v>
      </c>
      <c r="B134" s="83">
        <v>134</v>
      </c>
      <c r="C134" s="70">
        <v>47</v>
      </c>
      <c r="D134" s="70">
        <f t="shared" si="1"/>
        <v>87</v>
      </c>
      <c r="E134" s="86">
        <v>20</v>
      </c>
      <c r="F134" s="84">
        <v>19</v>
      </c>
    </row>
    <row r="135" spans="1:6" ht="15">
      <c r="A135" s="85" t="s">
        <v>201</v>
      </c>
      <c r="B135" s="83">
        <v>88</v>
      </c>
      <c r="C135" s="70">
        <v>23</v>
      </c>
      <c r="D135" s="70">
        <f t="shared" si="1"/>
        <v>65</v>
      </c>
      <c r="E135" s="86">
        <v>16</v>
      </c>
      <c r="F135" s="84">
        <v>11</v>
      </c>
    </row>
    <row r="136" spans="1:6" ht="15">
      <c r="A136" s="85" t="s">
        <v>200</v>
      </c>
      <c r="B136" s="83">
        <v>80</v>
      </c>
      <c r="C136" s="70">
        <v>10</v>
      </c>
      <c r="D136" s="70">
        <f t="shared" si="1"/>
        <v>70</v>
      </c>
      <c r="E136" s="86">
        <v>17</v>
      </c>
      <c r="F136" s="84">
        <v>6</v>
      </c>
    </row>
  </sheetData>
  <sheetProtection/>
  <mergeCells count="19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  <mergeCell ref="A89:F89"/>
    <mergeCell ref="A108:F108"/>
    <mergeCell ref="A124:F124"/>
    <mergeCell ref="A9:F9"/>
    <mergeCell ref="A22:F22"/>
    <mergeCell ref="A36:F36"/>
    <mergeCell ref="A51:F51"/>
    <mergeCell ref="A62:F62"/>
    <mergeCell ref="A78:F78"/>
  </mergeCells>
  <printOptions horizontalCentered="1"/>
  <pageMargins left="0.3937007874015748" right="0.1968503937007874" top="0.4724409448818898" bottom="0.2362204724409449" header="0" footer="0"/>
  <pageSetup horizontalDpi="600" verticalDpi="600" orientation="portrait" paperSize="9" scale="95" r:id="rId1"/>
  <rowBreaks count="3" manualBreakCount="3">
    <brk id="41" max="5" man="1"/>
    <brk id="77" max="5" man="1"/>
    <brk id="10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5" zoomScaleSheetLayoutView="95" zoomScalePageLayoutView="0" workbookViewId="0" topLeftCell="A1">
      <selection activeCell="A4" sqref="A4"/>
    </sheetView>
  </sheetViews>
  <sheetFormatPr defaultColWidth="10.140625" defaultRowHeight="15"/>
  <cols>
    <col min="1" max="1" width="4.57421875" style="90" customWidth="1"/>
    <col min="2" max="2" width="66.57421875" style="91" customWidth="1"/>
    <col min="3" max="3" width="19.8515625" style="92" customWidth="1"/>
    <col min="4" max="250" width="9.140625" style="90" customWidth="1"/>
    <col min="251" max="251" width="4.140625" style="90" customWidth="1"/>
    <col min="252" max="252" width="31.140625" style="90" customWidth="1"/>
    <col min="253" max="255" width="10.00390625" style="90" customWidth="1"/>
    <col min="256" max="16384" width="10.140625" style="90" customWidth="1"/>
  </cols>
  <sheetData>
    <row r="1" spans="1:256" ht="34.5" customHeight="1">
      <c r="A1" s="132" t="s">
        <v>244</v>
      </c>
      <c r="B1" s="132"/>
      <c r="C1" s="132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2:256" ht="15" customHeight="1">
      <c r="B2" s="132" t="s">
        <v>72</v>
      </c>
      <c r="C2" s="132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ht="2.25" customHeight="1"/>
    <row r="4" spans="1:3" s="95" customFormat="1" ht="61.5" customHeight="1">
      <c r="A4" s="93" t="s">
        <v>41</v>
      </c>
      <c r="B4" s="94" t="s">
        <v>103</v>
      </c>
      <c r="C4" s="69" t="s">
        <v>73</v>
      </c>
    </row>
    <row r="5" spans="1:256" ht="15">
      <c r="A5" s="93">
        <v>1</v>
      </c>
      <c r="B5" s="96" t="s">
        <v>144</v>
      </c>
      <c r="C5" s="69">
        <v>20500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256" ht="30.75">
      <c r="A6" s="93">
        <v>2</v>
      </c>
      <c r="B6" s="96" t="s">
        <v>178</v>
      </c>
      <c r="C6" s="69">
        <v>20000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">
      <c r="A7" s="93">
        <v>3</v>
      </c>
      <c r="B7" s="96" t="s">
        <v>253</v>
      </c>
      <c r="C7" s="69">
        <v>19000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15">
      <c r="A8" s="93">
        <v>4</v>
      </c>
      <c r="B8" s="96" t="s">
        <v>157</v>
      </c>
      <c r="C8" s="69">
        <v>16900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256" ht="15">
      <c r="A9" s="93">
        <v>5</v>
      </c>
      <c r="B9" s="96" t="s">
        <v>126</v>
      </c>
      <c r="C9" s="69">
        <v>16166.67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15">
      <c r="A10" s="93">
        <v>6</v>
      </c>
      <c r="B10" s="96" t="s">
        <v>134</v>
      </c>
      <c r="C10" s="69">
        <v>15000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5">
      <c r="A11" s="93">
        <v>7</v>
      </c>
      <c r="B11" s="96" t="s">
        <v>216</v>
      </c>
      <c r="C11" s="69">
        <v>15000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ht="15">
      <c r="A12" s="93">
        <v>8</v>
      </c>
      <c r="B12" s="96" t="s">
        <v>158</v>
      </c>
      <c r="C12" s="69">
        <v>15000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5">
      <c r="A13" s="93">
        <v>9</v>
      </c>
      <c r="B13" s="96" t="s">
        <v>125</v>
      </c>
      <c r="C13" s="69">
        <v>15000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5">
      <c r="A14" s="93">
        <v>10</v>
      </c>
      <c r="B14" s="96" t="s">
        <v>254</v>
      </c>
      <c r="C14" s="69">
        <v>15000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5">
      <c r="A15" s="93">
        <v>11</v>
      </c>
      <c r="B15" s="96" t="s">
        <v>109</v>
      </c>
      <c r="C15" s="69">
        <v>15000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30.75">
      <c r="A16" s="93">
        <v>12</v>
      </c>
      <c r="B16" s="96" t="s">
        <v>255</v>
      </c>
      <c r="C16" s="69">
        <v>14910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5">
      <c r="A17" s="93">
        <v>13</v>
      </c>
      <c r="B17" s="96" t="s">
        <v>256</v>
      </c>
      <c r="C17" s="69">
        <v>14905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5">
      <c r="A18" s="93">
        <v>14</v>
      </c>
      <c r="B18" s="96" t="s">
        <v>102</v>
      </c>
      <c r="C18" s="69">
        <v>14640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5">
      <c r="A19" s="93">
        <v>15</v>
      </c>
      <c r="B19" s="96" t="s">
        <v>160</v>
      </c>
      <c r="C19" s="69">
        <v>14625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5">
      <c r="A20" s="93">
        <v>16</v>
      </c>
      <c r="B20" s="96" t="s">
        <v>217</v>
      </c>
      <c r="C20" s="69">
        <v>14420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5">
      <c r="A21" s="93">
        <v>17</v>
      </c>
      <c r="B21" s="96" t="s">
        <v>257</v>
      </c>
      <c r="C21" s="69">
        <v>14300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5">
      <c r="A22" s="93">
        <v>18</v>
      </c>
      <c r="B22" s="96" t="s">
        <v>218</v>
      </c>
      <c r="C22" s="69">
        <v>13333.33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5">
      <c r="A23" s="93">
        <v>19</v>
      </c>
      <c r="B23" s="96" t="s">
        <v>231</v>
      </c>
      <c r="C23" s="69">
        <v>12922.13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5">
      <c r="A24" s="93">
        <v>20</v>
      </c>
      <c r="B24" s="96" t="s">
        <v>233</v>
      </c>
      <c r="C24" s="69">
        <v>12666.67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5">
      <c r="A25" s="93">
        <v>21</v>
      </c>
      <c r="B25" s="96" t="s">
        <v>179</v>
      </c>
      <c r="C25" s="69">
        <v>12500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5">
      <c r="A26" s="93">
        <v>22</v>
      </c>
      <c r="B26" s="96" t="s">
        <v>258</v>
      </c>
      <c r="C26" s="69">
        <v>12500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5">
      <c r="A27" s="93">
        <v>23</v>
      </c>
      <c r="B27" s="96" t="s">
        <v>130</v>
      </c>
      <c r="C27" s="69">
        <v>12394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5">
      <c r="A28" s="93">
        <v>24</v>
      </c>
      <c r="B28" s="96" t="s">
        <v>180</v>
      </c>
      <c r="C28" s="69">
        <v>12350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5">
      <c r="A29" s="93">
        <v>25</v>
      </c>
      <c r="B29" s="96" t="s">
        <v>259</v>
      </c>
      <c r="C29" s="69">
        <v>12300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15">
      <c r="A30" s="93">
        <v>26</v>
      </c>
      <c r="B30" s="96" t="s">
        <v>181</v>
      </c>
      <c r="C30" s="69">
        <v>12100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5">
      <c r="A31" s="93">
        <v>27</v>
      </c>
      <c r="B31" s="96" t="s">
        <v>219</v>
      </c>
      <c r="C31" s="69">
        <v>12000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15">
      <c r="A32" s="93">
        <v>28</v>
      </c>
      <c r="B32" s="96" t="s">
        <v>187</v>
      </c>
      <c r="C32" s="69">
        <v>12000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5">
      <c r="A33" s="93">
        <v>29</v>
      </c>
      <c r="B33" s="96" t="s">
        <v>182</v>
      </c>
      <c r="C33" s="69">
        <v>12000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3" ht="30.75">
      <c r="A34" s="93">
        <v>30</v>
      </c>
      <c r="B34" s="96" t="s">
        <v>232</v>
      </c>
      <c r="C34" s="73">
        <v>12000</v>
      </c>
    </row>
    <row r="35" spans="1:3" ht="15">
      <c r="A35" s="93">
        <v>31</v>
      </c>
      <c r="B35" s="96" t="s">
        <v>260</v>
      </c>
      <c r="C35" s="73">
        <v>12000</v>
      </c>
    </row>
    <row r="36" spans="1:3" ht="15">
      <c r="A36" s="93">
        <v>32</v>
      </c>
      <c r="B36" s="96" t="s">
        <v>183</v>
      </c>
      <c r="C36" s="73">
        <v>12000</v>
      </c>
    </row>
    <row r="37" spans="1:3" ht="15">
      <c r="A37" s="93">
        <v>33</v>
      </c>
      <c r="B37" s="96" t="s">
        <v>143</v>
      </c>
      <c r="C37" s="73">
        <v>11940</v>
      </c>
    </row>
    <row r="38" spans="1:3" ht="15">
      <c r="A38" s="93">
        <v>34</v>
      </c>
      <c r="B38" s="96" t="s">
        <v>137</v>
      </c>
      <c r="C38" s="73">
        <v>11815.33</v>
      </c>
    </row>
    <row r="39" spans="1:3" ht="15">
      <c r="A39" s="93">
        <v>35</v>
      </c>
      <c r="B39" s="96" t="s">
        <v>261</v>
      </c>
      <c r="C39" s="73">
        <v>11623.33</v>
      </c>
    </row>
    <row r="40" spans="1:3" ht="15">
      <c r="A40" s="93">
        <v>36</v>
      </c>
      <c r="B40" s="96" t="s">
        <v>131</v>
      </c>
      <c r="C40" s="73">
        <v>11474.85</v>
      </c>
    </row>
    <row r="41" spans="1:3" ht="15">
      <c r="A41" s="93">
        <v>37</v>
      </c>
      <c r="B41" s="96" t="s">
        <v>262</v>
      </c>
      <c r="C41" s="73">
        <v>11115.38</v>
      </c>
    </row>
    <row r="42" spans="1:3" ht="15">
      <c r="A42" s="93">
        <v>38</v>
      </c>
      <c r="B42" s="96" t="s">
        <v>184</v>
      </c>
      <c r="C42" s="73">
        <v>11000</v>
      </c>
    </row>
    <row r="43" spans="1:3" ht="15">
      <c r="A43" s="93">
        <v>39</v>
      </c>
      <c r="B43" s="96" t="s">
        <v>162</v>
      </c>
      <c r="C43" s="73">
        <v>11000</v>
      </c>
    </row>
    <row r="44" spans="1:3" ht="15">
      <c r="A44" s="93">
        <v>40</v>
      </c>
      <c r="B44" s="96" t="s">
        <v>185</v>
      </c>
      <c r="C44" s="73">
        <v>11000</v>
      </c>
    </row>
    <row r="45" spans="1:3" ht="15">
      <c r="A45" s="93">
        <v>41</v>
      </c>
      <c r="B45" s="96" t="s">
        <v>263</v>
      </c>
      <c r="C45" s="73">
        <v>10944</v>
      </c>
    </row>
    <row r="46" spans="1:3" ht="15">
      <c r="A46" s="93">
        <v>42</v>
      </c>
      <c r="B46" s="96" t="s">
        <v>161</v>
      </c>
      <c r="C46" s="73">
        <v>10833.33</v>
      </c>
    </row>
    <row r="47" spans="1:3" ht="15">
      <c r="A47" s="93">
        <v>43</v>
      </c>
      <c r="B47" s="96" t="s">
        <v>159</v>
      </c>
      <c r="C47" s="73">
        <v>10758</v>
      </c>
    </row>
    <row r="48" spans="1:3" ht="15">
      <c r="A48" s="93">
        <v>44</v>
      </c>
      <c r="B48" s="96" t="s">
        <v>264</v>
      </c>
      <c r="C48" s="73">
        <v>10666.67</v>
      </c>
    </row>
    <row r="49" spans="1:3" ht="30.75">
      <c r="A49" s="93">
        <v>45</v>
      </c>
      <c r="B49" s="96" t="s">
        <v>265</v>
      </c>
      <c r="C49" s="73">
        <v>10608.89</v>
      </c>
    </row>
    <row r="50" spans="1:3" ht="15">
      <c r="A50" s="93">
        <v>46</v>
      </c>
      <c r="B50" s="96" t="s">
        <v>266</v>
      </c>
      <c r="C50" s="73">
        <v>10594.49</v>
      </c>
    </row>
    <row r="51" spans="1:3" ht="15">
      <c r="A51" s="93">
        <v>47</v>
      </c>
      <c r="B51" s="96" t="s">
        <v>267</v>
      </c>
      <c r="C51" s="73">
        <v>10383.25</v>
      </c>
    </row>
    <row r="52" spans="1:3" ht="15">
      <c r="A52" s="93">
        <v>48</v>
      </c>
      <c r="B52" s="96" t="s">
        <v>222</v>
      </c>
      <c r="C52" s="73">
        <v>10369.1</v>
      </c>
    </row>
    <row r="53" spans="1:3" ht="15">
      <c r="A53" s="93">
        <v>49</v>
      </c>
      <c r="B53" s="96" t="s">
        <v>268</v>
      </c>
      <c r="C53" s="73">
        <v>10032.25</v>
      </c>
    </row>
    <row r="54" spans="1:3" ht="15">
      <c r="A54" s="93">
        <v>50</v>
      </c>
      <c r="B54" s="96" t="s">
        <v>269</v>
      </c>
      <c r="C54" s="73">
        <v>10009</v>
      </c>
    </row>
  </sheetData>
  <sheetProtection/>
  <mergeCells count="2">
    <mergeCell ref="B2:C2"/>
    <mergeCell ref="A1:C1"/>
  </mergeCell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view="pageBreakPreview" zoomScale="87" zoomScaleNormal="80" zoomScaleSheetLayoutView="87" zoomScalePageLayoutView="0" workbookViewId="0" topLeftCell="A1">
      <selection activeCell="A1" sqref="A1:B1"/>
    </sheetView>
  </sheetViews>
  <sheetFormatPr defaultColWidth="8.8515625" defaultRowHeight="15"/>
  <cols>
    <col min="1" max="1" width="59.140625" style="63" customWidth="1"/>
    <col min="2" max="2" width="24.57421875" style="102" customWidth="1"/>
    <col min="3" max="16384" width="8.8515625" style="98" customWidth="1"/>
  </cols>
  <sheetData>
    <row r="1" spans="1:2" ht="54" customHeight="1">
      <c r="A1" s="119" t="s">
        <v>245</v>
      </c>
      <c r="B1" s="119"/>
    </row>
    <row r="2" spans="1:2" ht="15">
      <c r="A2" s="126"/>
      <c r="B2" s="126"/>
    </row>
    <row r="3" spans="1:2" ht="60" customHeight="1">
      <c r="A3" s="81" t="s">
        <v>39</v>
      </c>
      <c r="B3" s="99" t="s">
        <v>117</v>
      </c>
    </row>
    <row r="4" spans="1:2" ht="30">
      <c r="A4" s="100" t="s">
        <v>28</v>
      </c>
      <c r="B4" s="101">
        <v>6679.484147909968</v>
      </c>
    </row>
    <row r="5" spans="1:2" ht="30.75">
      <c r="A5" s="72" t="s">
        <v>255</v>
      </c>
      <c r="B5" s="80">
        <v>14910</v>
      </c>
    </row>
    <row r="6" spans="1:2" ht="15">
      <c r="A6" s="72" t="s">
        <v>231</v>
      </c>
      <c r="B6" s="80">
        <v>12922.13</v>
      </c>
    </row>
    <row r="7" spans="1:2" ht="15">
      <c r="A7" s="72" t="s">
        <v>258</v>
      </c>
      <c r="B7" s="80">
        <v>12500</v>
      </c>
    </row>
    <row r="8" spans="1:2" ht="15">
      <c r="A8" s="72" t="s">
        <v>143</v>
      </c>
      <c r="B8" s="80">
        <v>11940</v>
      </c>
    </row>
    <row r="9" spans="1:2" ht="15">
      <c r="A9" s="72" t="s">
        <v>220</v>
      </c>
      <c r="B9" s="80">
        <v>10000</v>
      </c>
    </row>
    <row r="10" spans="1:2" ht="15">
      <c r="A10" s="72" t="s">
        <v>270</v>
      </c>
      <c r="B10" s="80">
        <v>10000</v>
      </c>
    </row>
    <row r="11" spans="1:2" ht="46.5">
      <c r="A11" s="72" t="s">
        <v>271</v>
      </c>
      <c r="B11" s="80">
        <v>10000</v>
      </c>
    </row>
    <row r="12" spans="1:2" ht="15">
      <c r="A12" s="72" t="s">
        <v>272</v>
      </c>
      <c r="B12" s="80">
        <v>10000</v>
      </c>
    </row>
    <row r="13" spans="1:2" ht="15">
      <c r="A13" s="72" t="s">
        <v>273</v>
      </c>
      <c r="B13" s="80">
        <v>10000</v>
      </c>
    </row>
    <row r="14" spans="1:2" ht="15">
      <c r="A14" s="72" t="s">
        <v>274</v>
      </c>
      <c r="B14" s="80">
        <v>10000</v>
      </c>
    </row>
    <row r="15" spans="1:2" ht="15">
      <c r="A15" s="100" t="s">
        <v>2</v>
      </c>
      <c r="B15" s="101">
        <v>6467.288140625</v>
      </c>
    </row>
    <row r="16" spans="1:2" ht="15">
      <c r="A16" s="72" t="s">
        <v>216</v>
      </c>
      <c r="B16" s="80">
        <v>15000</v>
      </c>
    </row>
    <row r="17" spans="1:2" ht="15">
      <c r="A17" s="72" t="s">
        <v>256</v>
      </c>
      <c r="B17" s="80">
        <v>14905</v>
      </c>
    </row>
    <row r="18" spans="1:2" ht="15">
      <c r="A18" s="72" t="s">
        <v>130</v>
      </c>
      <c r="B18" s="80">
        <v>12394</v>
      </c>
    </row>
    <row r="19" spans="1:2" ht="15">
      <c r="A19" s="72" t="s">
        <v>219</v>
      </c>
      <c r="B19" s="80">
        <v>12000</v>
      </c>
    </row>
    <row r="20" spans="1:2" ht="15">
      <c r="A20" s="72" t="s">
        <v>184</v>
      </c>
      <c r="B20" s="80">
        <v>11000</v>
      </c>
    </row>
    <row r="21" spans="1:2" ht="15">
      <c r="A21" s="72" t="s">
        <v>159</v>
      </c>
      <c r="B21" s="80">
        <v>10758</v>
      </c>
    </row>
    <row r="22" spans="1:2" ht="15">
      <c r="A22" s="72" t="s">
        <v>234</v>
      </c>
      <c r="B22" s="80">
        <v>9980</v>
      </c>
    </row>
    <row r="23" spans="1:2" ht="15">
      <c r="A23" s="72" t="s">
        <v>186</v>
      </c>
      <c r="B23" s="80">
        <v>9650</v>
      </c>
    </row>
    <row r="24" spans="1:2" ht="15">
      <c r="A24" s="72" t="s">
        <v>275</v>
      </c>
      <c r="B24" s="80">
        <v>9600</v>
      </c>
    </row>
    <row r="25" spans="1:2" ht="15">
      <c r="A25" s="72" t="s">
        <v>276</v>
      </c>
      <c r="B25" s="80">
        <v>9165.36</v>
      </c>
    </row>
    <row r="26" spans="1:2" ht="15">
      <c r="A26" s="100" t="s">
        <v>1</v>
      </c>
      <c r="B26" s="101">
        <v>6158.890174418604</v>
      </c>
    </row>
    <row r="27" spans="1:2" ht="15">
      <c r="A27" s="72" t="s">
        <v>144</v>
      </c>
      <c r="B27" s="80">
        <v>20500</v>
      </c>
    </row>
    <row r="28" spans="1:2" ht="15">
      <c r="A28" s="72" t="s">
        <v>254</v>
      </c>
      <c r="B28" s="80">
        <v>15000</v>
      </c>
    </row>
    <row r="29" spans="1:2" ht="15">
      <c r="A29" s="72" t="s">
        <v>102</v>
      </c>
      <c r="B29" s="80">
        <v>14640</v>
      </c>
    </row>
    <row r="30" spans="1:2" ht="15">
      <c r="A30" s="72" t="s">
        <v>187</v>
      </c>
      <c r="B30" s="80">
        <v>12000</v>
      </c>
    </row>
    <row r="31" spans="1:2" ht="15">
      <c r="A31" s="72" t="s">
        <v>182</v>
      </c>
      <c r="B31" s="80">
        <v>12000</v>
      </c>
    </row>
    <row r="32" spans="1:2" ht="15">
      <c r="A32" s="72" t="s">
        <v>161</v>
      </c>
      <c r="B32" s="80">
        <v>10833.33</v>
      </c>
    </row>
    <row r="33" spans="1:2" ht="15">
      <c r="A33" s="72" t="s">
        <v>222</v>
      </c>
      <c r="B33" s="80">
        <v>10369.1</v>
      </c>
    </row>
    <row r="34" spans="1:2" ht="15">
      <c r="A34" s="72" t="s">
        <v>221</v>
      </c>
      <c r="B34" s="80">
        <v>10000</v>
      </c>
    </row>
    <row r="35" spans="1:2" ht="15">
      <c r="A35" s="72" t="s">
        <v>135</v>
      </c>
      <c r="B35" s="80">
        <v>9246</v>
      </c>
    </row>
    <row r="36" spans="1:2" ht="15">
      <c r="A36" s="72" t="s">
        <v>277</v>
      </c>
      <c r="B36" s="80">
        <v>9000</v>
      </c>
    </row>
    <row r="37" spans="1:2" ht="15">
      <c r="A37" s="100" t="s">
        <v>0</v>
      </c>
      <c r="B37" s="101">
        <v>5177.366305220883</v>
      </c>
    </row>
    <row r="38" spans="1:2" ht="15">
      <c r="A38" s="85" t="s">
        <v>162</v>
      </c>
      <c r="B38" s="80">
        <v>11000</v>
      </c>
    </row>
    <row r="39" spans="1:2" ht="15">
      <c r="A39" s="85" t="s">
        <v>138</v>
      </c>
      <c r="B39" s="80">
        <v>9500</v>
      </c>
    </row>
    <row r="40" spans="1:2" ht="15">
      <c r="A40" s="85" t="s">
        <v>278</v>
      </c>
      <c r="B40" s="80">
        <v>9000</v>
      </c>
    </row>
    <row r="41" spans="1:2" ht="15">
      <c r="A41" s="85" t="s">
        <v>118</v>
      </c>
      <c r="B41" s="80">
        <v>6500</v>
      </c>
    </row>
    <row r="42" spans="1:2" ht="15">
      <c r="A42" s="85" t="s">
        <v>279</v>
      </c>
      <c r="B42" s="80">
        <v>6009</v>
      </c>
    </row>
    <row r="43" spans="1:2" ht="15">
      <c r="A43" s="85" t="s">
        <v>235</v>
      </c>
      <c r="B43" s="80">
        <v>6000</v>
      </c>
    </row>
    <row r="44" spans="1:2" ht="15">
      <c r="A44" s="85" t="s">
        <v>108</v>
      </c>
      <c r="B44" s="80">
        <v>5665.33</v>
      </c>
    </row>
    <row r="45" spans="1:2" ht="15">
      <c r="A45" s="85" t="s">
        <v>280</v>
      </c>
      <c r="B45" s="80">
        <v>5100</v>
      </c>
    </row>
    <row r="46" spans="1:2" ht="15">
      <c r="A46" s="72" t="s">
        <v>281</v>
      </c>
      <c r="B46" s="80">
        <v>5096.33</v>
      </c>
    </row>
    <row r="47" spans="1:2" ht="15">
      <c r="A47" s="85" t="s">
        <v>282</v>
      </c>
      <c r="B47" s="80">
        <v>5057.67</v>
      </c>
    </row>
    <row r="48" spans="1:2" ht="15">
      <c r="A48" s="100" t="s">
        <v>4</v>
      </c>
      <c r="B48" s="101">
        <v>5418.837805383023</v>
      </c>
    </row>
    <row r="49" spans="1:2" ht="15">
      <c r="A49" s="85" t="s">
        <v>260</v>
      </c>
      <c r="B49" s="80">
        <v>12000</v>
      </c>
    </row>
    <row r="50" spans="1:2" ht="15">
      <c r="A50" s="85" t="s">
        <v>167</v>
      </c>
      <c r="B50" s="80">
        <v>9200</v>
      </c>
    </row>
    <row r="51" spans="1:2" ht="15">
      <c r="A51" s="85" t="s">
        <v>188</v>
      </c>
      <c r="B51" s="80">
        <v>8000</v>
      </c>
    </row>
    <row r="52" spans="1:2" ht="15">
      <c r="A52" s="85" t="s">
        <v>223</v>
      </c>
      <c r="B52" s="80">
        <v>7444.45</v>
      </c>
    </row>
    <row r="53" spans="1:2" ht="15">
      <c r="A53" s="85" t="s">
        <v>163</v>
      </c>
      <c r="B53" s="80">
        <v>6346</v>
      </c>
    </row>
    <row r="54" spans="1:2" ht="15">
      <c r="A54" s="85" t="s">
        <v>168</v>
      </c>
      <c r="B54" s="80">
        <v>5869.39</v>
      </c>
    </row>
    <row r="55" spans="1:2" ht="15">
      <c r="A55" s="85" t="s">
        <v>124</v>
      </c>
      <c r="B55" s="80">
        <v>5597.14</v>
      </c>
    </row>
    <row r="56" spans="1:2" ht="15">
      <c r="A56" s="85" t="s">
        <v>170</v>
      </c>
      <c r="B56" s="80">
        <v>5150</v>
      </c>
    </row>
    <row r="57" spans="1:2" ht="15">
      <c r="A57" s="85" t="s">
        <v>169</v>
      </c>
      <c r="B57" s="80">
        <v>5053.75</v>
      </c>
    </row>
    <row r="58" spans="1:2" ht="15">
      <c r="A58" s="72" t="s">
        <v>283</v>
      </c>
      <c r="B58" s="80">
        <v>5000</v>
      </c>
    </row>
    <row r="59" spans="1:2" ht="30">
      <c r="A59" s="100" t="s">
        <v>29</v>
      </c>
      <c r="B59" s="101">
        <v>5059.552265625</v>
      </c>
    </row>
    <row r="60" spans="1:2" ht="15">
      <c r="A60" s="72" t="s">
        <v>189</v>
      </c>
      <c r="B60" s="80">
        <v>9019.33</v>
      </c>
    </row>
    <row r="61" spans="1:2" ht="15">
      <c r="A61" s="72" t="s">
        <v>145</v>
      </c>
      <c r="B61" s="80">
        <v>8000</v>
      </c>
    </row>
    <row r="62" spans="1:2" ht="15">
      <c r="A62" s="72" t="s">
        <v>139</v>
      </c>
      <c r="B62" s="80">
        <v>7000</v>
      </c>
    </row>
    <row r="63" spans="1:2" ht="15">
      <c r="A63" s="72" t="s">
        <v>122</v>
      </c>
      <c r="B63" s="80">
        <v>7000</v>
      </c>
    </row>
    <row r="64" spans="1:2" ht="15">
      <c r="A64" s="72" t="s">
        <v>284</v>
      </c>
      <c r="B64" s="80">
        <v>6500</v>
      </c>
    </row>
    <row r="65" spans="1:2" ht="30.75">
      <c r="A65" s="72" t="s">
        <v>190</v>
      </c>
      <c r="B65" s="80">
        <v>5530</v>
      </c>
    </row>
    <row r="66" spans="1:2" ht="15">
      <c r="A66" s="72" t="s">
        <v>236</v>
      </c>
      <c r="B66" s="80">
        <v>5450</v>
      </c>
    </row>
    <row r="67" spans="1:2" ht="15">
      <c r="A67" s="72" t="s">
        <v>165</v>
      </c>
      <c r="B67" s="80">
        <v>5026</v>
      </c>
    </row>
    <row r="68" spans="1:2" ht="15">
      <c r="A68" s="72" t="s">
        <v>164</v>
      </c>
      <c r="B68" s="80">
        <v>5000</v>
      </c>
    </row>
    <row r="69" spans="1:2" ht="15">
      <c r="A69" s="72" t="s">
        <v>285</v>
      </c>
      <c r="B69" s="80">
        <v>4753.33</v>
      </c>
    </row>
    <row r="70" spans="1:2" ht="15">
      <c r="A70" s="100" t="s">
        <v>5</v>
      </c>
      <c r="B70" s="101">
        <v>7597.471275118743</v>
      </c>
    </row>
    <row r="71" spans="1:2" ht="30.75">
      <c r="A71" s="72" t="s">
        <v>178</v>
      </c>
      <c r="B71" s="80">
        <v>20000</v>
      </c>
    </row>
    <row r="72" spans="1:2" ht="15">
      <c r="A72" s="72" t="s">
        <v>134</v>
      </c>
      <c r="B72" s="80">
        <v>15000</v>
      </c>
    </row>
    <row r="73" spans="1:2" ht="15">
      <c r="A73" s="72" t="s">
        <v>109</v>
      </c>
      <c r="B73" s="80">
        <v>15000</v>
      </c>
    </row>
    <row r="74" spans="1:2" ht="30.75">
      <c r="A74" s="72" t="s">
        <v>160</v>
      </c>
      <c r="B74" s="80">
        <v>14625</v>
      </c>
    </row>
    <row r="75" spans="1:2" ht="15">
      <c r="A75" s="72" t="s">
        <v>217</v>
      </c>
      <c r="B75" s="80">
        <v>14420</v>
      </c>
    </row>
    <row r="76" spans="1:2" ht="15">
      <c r="A76" s="72" t="s">
        <v>257</v>
      </c>
      <c r="B76" s="80">
        <v>14300</v>
      </c>
    </row>
    <row r="77" spans="1:2" ht="15">
      <c r="A77" s="72" t="s">
        <v>218</v>
      </c>
      <c r="B77" s="80">
        <v>13333.33</v>
      </c>
    </row>
    <row r="78" spans="1:2" ht="15">
      <c r="A78" s="72" t="s">
        <v>259</v>
      </c>
      <c r="B78" s="80">
        <v>12300</v>
      </c>
    </row>
    <row r="79" spans="1:2" ht="15">
      <c r="A79" s="72" t="s">
        <v>181</v>
      </c>
      <c r="B79" s="80">
        <v>12100</v>
      </c>
    </row>
    <row r="80" spans="1:2" ht="15">
      <c r="A80" s="72" t="s">
        <v>137</v>
      </c>
      <c r="B80" s="80">
        <v>11815.33</v>
      </c>
    </row>
    <row r="81" spans="1:2" ht="45">
      <c r="A81" s="100" t="s">
        <v>6</v>
      </c>
      <c r="B81" s="101">
        <v>6953.485564724085</v>
      </c>
    </row>
    <row r="82" spans="1:2" ht="15">
      <c r="A82" s="85" t="s">
        <v>253</v>
      </c>
      <c r="B82" s="80">
        <v>19000</v>
      </c>
    </row>
    <row r="83" spans="1:2" ht="15">
      <c r="A83" s="85" t="s">
        <v>157</v>
      </c>
      <c r="B83" s="80">
        <v>16900</v>
      </c>
    </row>
    <row r="84" spans="1:2" ht="15">
      <c r="A84" s="85" t="s">
        <v>126</v>
      </c>
      <c r="B84" s="80">
        <v>16166.67</v>
      </c>
    </row>
    <row r="85" spans="1:2" ht="15">
      <c r="A85" s="85" t="s">
        <v>158</v>
      </c>
      <c r="B85" s="80">
        <v>15000</v>
      </c>
    </row>
    <row r="86" spans="1:2" ht="15">
      <c r="A86" s="85" t="s">
        <v>125</v>
      </c>
      <c r="B86" s="80">
        <v>15000</v>
      </c>
    </row>
    <row r="87" spans="1:2" ht="15">
      <c r="A87" s="85" t="s">
        <v>233</v>
      </c>
      <c r="B87" s="80">
        <v>12666.67</v>
      </c>
    </row>
    <row r="88" spans="1:2" ht="15">
      <c r="A88" s="85" t="s">
        <v>179</v>
      </c>
      <c r="B88" s="80">
        <v>12500</v>
      </c>
    </row>
    <row r="89" spans="1:2" ht="15">
      <c r="A89" s="85" t="s">
        <v>180</v>
      </c>
      <c r="B89" s="80">
        <v>12350</v>
      </c>
    </row>
    <row r="90" spans="1:2" ht="30.75">
      <c r="A90" s="85" t="s">
        <v>232</v>
      </c>
      <c r="B90" s="80">
        <v>12000</v>
      </c>
    </row>
    <row r="91" spans="1:2" ht="15">
      <c r="A91" s="85" t="s">
        <v>183</v>
      </c>
      <c r="B91" s="80">
        <v>12000</v>
      </c>
    </row>
    <row r="92" spans="1:2" ht="15">
      <c r="A92" s="100" t="s">
        <v>3</v>
      </c>
      <c r="B92" s="101">
        <v>5251.170507544582</v>
      </c>
    </row>
    <row r="93" spans="1:2" ht="15">
      <c r="A93" s="72" t="s">
        <v>166</v>
      </c>
      <c r="B93" s="80">
        <v>7885.71</v>
      </c>
    </row>
    <row r="94" spans="1:2" ht="15">
      <c r="A94" s="72" t="s">
        <v>286</v>
      </c>
      <c r="B94" s="80">
        <v>7800</v>
      </c>
    </row>
    <row r="95" spans="1:2" ht="15">
      <c r="A95" s="72" t="s">
        <v>287</v>
      </c>
      <c r="B95" s="80">
        <v>7000</v>
      </c>
    </row>
    <row r="96" spans="1:2" ht="15">
      <c r="A96" s="72" t="s">
        <v>132</v>
      </c>
      <c r="B96" s="80">
        <v>6820</v>
      </c>
    </row>
    <row r="97" spans="1:2" ht="15">
      <c r="A97" s="72" t="s">
        <v>237</v>
      </c>
      <c r="B97" s="80">
        <v>6610</v>
      </c>
    </row>
    <row r="98" spans="1:2" ht="15">
      <c r="A98" s="72" t="s">
        <v>191</v>
      </c>
      <c r="B98" s="80">
        <v>6255.22</v>
      </c>
    </row>
    <row r="99" spans="1:2" ht="15">
      <c r="A99" s="72" t="s">
        <v>127</v>
      </c>
      <c r="B99" s="80">
        <v>6014.54</v>
      </c>
    </row>
    <row r="100" spans="1:2" ht="15">
      <c r="A100" s="72" t="s">
        <v>288</v>
      </c>
      <c r="B100" s="80">
        <v>6000</v>
      </c>
    </row>
    <row r="101" spans="1:2" ht="15">
      <c r="A101" s="72" t="s">
        <v>289</v>
      </c>
      <c r="B101" s="80">
        <v>5950.56</v>
      </c>
    </row>
    <row r="102" spans="1:2" ht="15">
      <c r="A102" s="72" t="s">
        <v>238</v>
      </c>
      <c r="B102" s="80">
        <v>5690.96</v>
      </c>
    </row>
  </sheetData>
  <sheetProtection/>
  <mergeCells count="2">
    <mergeCell ref="A1:B1"/>
    <mergeCell ref="A2:B2"/>
  </mergeCells>
  <printOptions horizont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75" zoomScaleNormal="80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1.00390625" style="15" customWidth="1"/>
    <col min="2" max="3" width="11.8515625" style="15" customWidth="1"/>
    <col min="4" max="4" width="12.140625" style="15" customWidth="1"/>
    <col min="5" max="6" width="11.7109375" style="15" customWidth="1"/>
    <col min="7" max="7" width="12.140625" style="15" customWidth="1"/>
    <col min="8" max="16384" width="8.8515625" style="15" customWidth="1"/>
  </cols>
  <sheetData>
    <row r="1" spans="1:7" s="1" customFormat="1" ht="22.5" customHeight="1">
      <c r="A1" s="133" t="s">
        <v>119</v>
      </c>
      <c r="B1" s="133"/>
      <c r="C1" s="133"/>
      <c r="D1" s="133"/>
      <c r="E1" s="133"/>
      <c r="F1" s="133"/>
      <c r="G1" s="133"/>
    </row>
    <row r="2" spans="1:7" s="1" customFormat="1" ht="19.5" customHeight="1">
      <c r="A2" s="134" t="s">
        <v>36</v>
      </c>
      <c r="B2" s="134"/>
      <c r="C2" s="134"/>
      <c r="D2" s="134"/>
      <c r="E2" s="134"/>
      <c r="F2" s="134"/>
      <c r="G2" s="134"/>
    </row>
    <row r="3" spans="1:6" s="16" customFormat="1" ht="13.5" customHeight="1">
      <c r="A3" s="12"/>
      <c r="B3" s="12"/>
      <c r="C3" s="12"/>
      <c r="D3" s="12"/>
      <c r="E3" s="12"/>
      <c r="F3" s="12"/>
    </row>
    <row r="4" spans="1:7" s="16" customFormat="1" ht="39" customHeight="1">
      <c r="A4" s="105"/>
      <c r="B4" s="106" t="str">
        <f>1!B4:D4</f>
        <v>за січень-травень</v>
      </c>
      <c r="C4" s="107"/>
      <c r="D4" s="135" t="s">
        <v>30</v>
      </c>
      <c r="E4" s="106" t="str">
        <f>1!E4:G4</f>
        <v>станом на 1 червня</v>
      </c>
      <c r="F4" s="107"/>
      <c r="G4" s="108" t="s">
        <v>30</v>
      </c>
    </row>
    <row r="5" spans="1:7" s="16" customFormat="1" ht="48.75" customHeight="1">
      <c r="A5" s="105"/>
      <c r="B5" s="22" t="s">
        <v>107</v>
      </c>
      <c r="C5" s="56" t="s">
        <v>146</v>
      </c>
      <c r="D5" s="136"/>
      <c r="E5" s="22" t="s">
        <v>107</v>
      </c>
      <c r="F5" s="56" t="s">
        <v>146</v>
      </c>
      <c r="G5" s="109"/>
    </row>
    <row r="6" spans="1:7" s="16" customFormat="1" ht="24.75" customHeight="1">
      <c r="A6" s="32" t="s">
        <v>31</v>
      </c>
      <c r="B6" s="46">
        <v>27768</v>
      </c>
      <c r="C6" s="46">
        <v>25751</v>
      </c>
      <c r="D6" s="33">
        <f>ROUND(C6/B6*100,1)</f>
        <v>92.7</v>
      </c>
      <c r="E6" s="46">
        <v>14564</v>
      </c>
      <c r="F6" s="46">
        <v>12742</v>
      </c>
      <c r="G6" s="34">
        <f>ROUND(F6/E6*100,1)</f>
        <v>87.5</v>
      </c>
    </row>
    <row r="7" spans="1:7" s="52" customFormat="1" ht="24.75" customHeight="1">
      <c r="A7" s="10" t="s">
        <v>37</v>
      </c>
      <c r="B7" s="35">
        <f>SUM(B9:B27)</f>
        <v>23907</v>
      </c>
      <c r="C7" s="35">
        <f>SUM(C9:C27)</f>
        <v>22263</v>
      </c>
      <c r="D7" s="33">
        <f aca="true" t="shared" si="0" ref="D7:D27">ROUND(C7/B7*100,1)</f>
        <v>93.1</v>
      </c>
      <c r="E7" s="35">
        <f>SUM(E9:E27)</f>
        <v>12918</v>
      </c>
      <c r="F7" s="35">
        <f>SUM(F9:F27)</f>
        <v>11614</v>
      </c>
      <c r="G7" s="34">
        <f aca="true" t="shared" si="1" ref="G7:G27">ROUND(F7/E7*100,1)</f>
        <v>89.9</v>
      </c>
    </row>
    <row r="8" spans="1:7" s="52" customFormat="1" ht="27" customHeight="1">
      <c r="A8" s="36" t="s">
        <v>8</v>
      </c>
      <c r="B8" s="19"/>
      <c r="C8" s="19"/>
      <c r="D8" s="33"/>
      <c r="E8" s="19"/>
      <c r="F8" s="19"/>
      <c r="G8" s="34"/>
    </row>
    <row r="9" spans="1:10" ht="36.75" customHeight="1">
      <c r="A9" s="13" t="s">
        <v>9</v>
      </c>
      <c r="B9" s="60">
        <v>1248</v>
      </c>
      <c r="C9" s="60">
        <v>1212</v>
      </c>
      <c r="D9" s="40">
        <f t="shared" si="0"/>
        <v>97.1</v>
      </c>
      <c r="E9" s="60">
        <v>547</v>
      </c>
      <c r="F9" s="60">
        <v>505</v>
      </c>
      <c r="G9" s="41">
        <f t="shared" si="1"/>
        <v>92.3</v>
      </c>
      <c r="I9" s="53"/>
      <c r="J9" s="54"/>
    </row>
    <row r="10" spans="1:10" ht="35.25" customHeight="1">
      <c r="A10" s="13" t="s">
        <v>10</v>
      </c>
      <c r="B10" s="60">
        <v>244</v>
      </c>
      <c r="C10" s="60">
        <v>223</v>
      </c>
      <c r="D10" s="40">
        <f t="shared" si="0"/>
        <v>91.4</v>
      </c>
      <c r="E10" s="60">
        <v>139</v>
      </c>
      <c r="F10" s="60">
        <v>129</v>
      </c>
      <c r="G10" s="41">
        <f t="shared" si="1"/>
        <v>92.8</v>
      </c>
      <c r="I10" s="53"/>
      <c r="J10" s="54"/>
    </row>
    <row r="11" spans="1:10" s="51" customFormat="1" ht="23.25" customHeight="1">
      <c r="A11" s="13" t="s">
        <v>11</v>
      </c>
      <c r="B11" s="60">
        <v>4545</v>
      </c>
      <c r="C11" s="60">
        <v>4416</v>
      </c>
      <c r="D11" s="40">
        <f t="shared" si="0"/>
        <v>97.2</v>
      </c>
      <c r="E11" s="60">
        <v>2141</v>
      </c>
      <c r="F11" s="60">
        <v>2059</v>
      </c>
      <c r="G11" s="41">
        <f t="shared" si="1"/>
        <v>96.2</v>
      </c>
      <c r="I11" s="53"/>
      <c r="J11" s="54"/>
    </row>
    <row r="12" spans="1:10" ht="39.75" customHeight="1">
      <c r="A12" s="13" t="s">
        <v>12</v>
      </c>
      <c r="B12" s="60">
        <v>599</v>
      </c>
      <c r="C12" s="60">
        <v>579</v>
      </c>
      <c r="D12" s="40">
        <f t="shared" si="0"/>
        <v>96.7</v>
      </c>
      <c r="E12" s="60">
        <v>456</v>
      </c>
      <c r="F12" s="60">
        <v>427</v>
      </c>
      <c r="G12" s="41">
        <f t="shared" si="1"/>
        <v>93.6</v>
      </c>
      <c r="I12" s="53"/>
      <c r="J12" s="54"/>
    </row>
    <row r="13" spans="1:10" ht="35.25" customHeight="1">
      <c r="A13" s="13" t="s">
        <v>13</v>
      </c>
      <c r="B13" s="60">
        <v>177</v>
      </c>
      <c r="C13" s="60">
        <v>152</v>
      </c>
      <c r="D13" s="40">
        <f t="shared" si="0"/>
        <v>85.9</v>
      </c>
      <c r="E13" s="60">
        <v>95</v>
      </c>
      <c r="F13" s="60">
        <v>83</v>
      </c>
      <c r="G13" s="41">
        <f t="shared" si="1"/>
        <v>87.4</v>
      </c>
      <c r="I13" s="53"/>
      <c r="J13" s="54"/>
    </row>
    <row r="14" spans="1:10" ht="23.25" customHeight="1">
      <c r="A14" s="13" t="s">
        <v>14</v>
      </c>
      <c r="B14" s="60">
        <v>1182</v>
      </c>
      <c r="C14" s="60">
        <v>934</v>
      </c>
      <c r="D14" s="40">
        <f t="shared" si="0"/>
        <v>79</v>
      </c>
      <c r="E14" s="60">
        <v>521</v>
      </c>
      <c r="F14" s="60">
        <v>347</v>
      </c>
      <c r="G14" s="41">
        <f t="shared" si="1"/>
        <v>66.6</v>
      </c>
      <c r="I14" s="53"/>
      <c r="J14" s="54"/>
    </row>
    <row r="15" spans="1:10" ht="37.5" customHeight="1">
      <c r="A15" s="13" t="s">
        <v>15</v>
      </c>
      <c r="B15" s="60">
        <v>4563</v>
      </c>
      <c r="C15" s="60">
        <v>4243</v>
      </c>
      <c r="D15" s="40">
        <f t="shared" si="0"/>
        <v>93</v>
      </c>
      <c r="E15" s="60">
        <v>2410</v>
      </c>
      <c r="F15" s="60">
        <v>2181</v>
      </c>
      <c r="G15" s="41">
        <f t="shared" si="1"/>
        <v>90.5</v>
      </c>
      <c r="I15" s="53"/>
      <c r="J15" s="54"/>
    </row>
    <row r="16" spans="1:10" ht="36" customHeight="1">
      <c r="A16" s="13" t="s">
        <v>16</v>
      </c>
      <c r="B16" s="60">
        <v>1097</v>
      </c>
      <c r="C16" s="60">
        <v>986</v>
      </c>
      <c r="D16" s="40">
        <f t="shared" si="0"/>
        <v>89.9</v>
      </c>
      <c r="E16" s="60">
        <v>613</v>
      </c>
      <c r="F16" s="60">
        <v>527</v>
      </c>
      <c r="G16" s="41">
        <f t="shared" si="1"/>
        <v>86</v>
      </c>
      <c r="I16" s="53"/>
      <c r="J16" s="54"/>
    </row>
    <row r="17" spans="1:10" ht="34.5" customHeight="1">
      <c r="A17" s="13" t="s">
        <v>17</v>
      </c>
      <c r="B17" s="60">
        <v>738</v>
      </c>
      <c r="C17" s="60">
        <v>670</v>
      </c>
      <c r="D17" s="40">
        <f t="shared" si="0"/>
        <v>90.8</v>
      </c>
      <c r="E17" s="60">
        <v>389</v>
      </c>
      <c r="F17" s="60">
        <v>304</v>
      </c>
      <c r="G17" s="41">
        <f t="shared" si="1"/>
        <v>78.1</v>
      </c>
      <c r="I17" s="53"/>
      <c r="J17" s="54"/>
    </row>
    <row r="18" spans="1:10" ht="27" customHeight="1">
      <c r="A18" s="13" t="s">
        <v>18</v>
      </c>
      <c r="B18" s="60">
        <v>607</v>
      </c>
      <c r="C18" s="60">
        <v>573</v>
      </c>
      <c r="D18" s="40">
        <f t="shared" si="0"/>
        <v>94.4</v>
      </c>
      <c r="E18" s="60">
        <v>358</v>
      </c>
      <c r="F18" s="60">
        <v>244</v>
      </c>
      <c r="G18" s="41">
        <f t="shared" si="1"/>
        <v>68.2</v>
      </c>
      <c r="I18" s="53"/>
      <c r="J18" s="54"/>
    </row>
    <row r="19" spans="1:10" ht="27" customHeight="1">
      <c r="A19" s="13" t="s">
        <v>19</v>
      </c>
      <c r="B19" s="60">
        <v>881</v>
      </c>
      <c r="C19" s="60">
        <v>791</v>
      </c>
      <c r="D19" s="40">
        <f t="shared" si="0"/>
        <v>89.8</v>
      </c>
      <c r="E19" s="60">
        <v>490</v>
      </c>
      <c r="F19" s="60">
        <v>421</v>
      </c>
      <c r="G19" s="41">
        <f t="shared" si="1"/>
        <v>85.9</v>
      </c>
      <c r="I19" s="53"/>
      <c r="J19" s="54"/>
    </row>
    <row r="20" spans="1:10" ht="28.5" customHeight="1">
      <c r="A20" s="13" t="s">
        <v>20</v>
      </c>
      <c r="B20" s="60">
        <v>241</v>
      </c>
      <c r="C20" s="60">
        <v>221</v>
      </c>
      <c r="D20" s="40">
        <f t="shared" si="0"/>
        <v>91.7</v>
      </c>
      <c r="E20" s="60">
        <v>138</v>
      </c>
      <c r="F20" s="60">
        <v>117</v>
      </c>
      <c r="G20" s="41">
        <f t="shared" si="1"/>
        <v>84.8</v>
      </c>
      <c r="I20" s="53"/>
      <c r="J20" s="54"/>
    </row>
    <row r="21" spans="1:10" ht="39" customHeight="1">
      <c r="A21" s="13" t="s">
        <v>21</v>
      </c>
      <c r="B21" s="60">
        <v>830</v>
      </c>
      <c r="C21" s="60">
        <v>537</v>
      </c>
      <c r="D21" s="40">
        <f t="shared" si="0"/>
        <v>64.7</v>
      </c>
      <c r="E21" s="60">
        <v>463</v>
      </c>
      <c r="F21" s="60">
        <v>287</v>
      </c>
      <c r="G21" s="41">
        <f t="shared" si="1"/>
        <v>62</v>
      </c>
      <c r="I21" s="53"/>
      <c r="J21" s="54"/>
    </row>
    <row r="22" spans="1:10" ht="39.75" customHeight="1">
      <c r="A22" s="13" t="s">
        <v>22</v>
      </c>
      <c r="B22" s="60">
        <v>552</v>
      </c>
      <c r="C22" s="60">
        <v>485</v>
      </c>
      <c r="D22" s="40">
        <f t="shared" si="0"/>
        <v>87.9</v>
      </c>
      <c r="E22" s="60">
        <v>299</v>
      </c>
      <c r="F22" s="60">
        <v>249</v>
      </c>
      <c r="G22" s="41">
        <f t="shared" si="1"/>
        <v>83.3</v>
      </c>
      <c r="I22" s="53"/>
      <c r="J22" s="54"/>
    </row>
    <row r="23" spans="1:10" ht="37.5" customHeight="1">
      <c r="A23" s="13" t="s">
        <v>23</v>
      </c>
      <c r="B23" s="60">
        <v>3885</v>
      </c>
      <c r="C23" s="60">
        <v>3660</v>
      </c>
      <c r="D23" s="40">
        <f t="shared" si="0"/>
        <v>94.2</v>
      </c>
      <c r="E23" s="60">
        <v>2349</v>
      </c>
      <c r="F23" s="60">
        <v>2254</v>
      </c>
      <c r="G23" s="41">
        <f t="shared" si="1"/>
        <v>96</v>
      </c>
      <c r="I23" s="53"/>
      <c r="J23" s="54"/>
    </row>
    <row r="24" spans="1:10" ht="23.25" customHeight="1">
      <c r="A24" s="13" t="s">
        <v>24</v>
      </c>
      <c r="B24" s="60">
        <v>836</v>
      </c>
      <c r="C24" s="60">
        <v>774</v>
      </c>
      <c r="D24" s="40">
        <f t="shared" si="0"/>
        <v>92.6</v>
      </c>
      <c r="E24" s="60">
        <v>540</v>
      </c>
      <c r="F24" s="60">
        <v>473</v>
      </c>
      <c r="G24" s="41">
        <f t="shared" si="1"/>
        <v>87.6</v>
      </c>
      <c r="I24" s="53"/>
      <c r="J24" s="54"/>
    </row>
    <row r="25" spans="1:10" ht="36" customHeight="1">
      <c r="A25" s="13" t="s">
        <v>25</v>
      </c>
      <c r="B25" s="60">
        <v>1143</v>
      </c>
      <c r="C25" s="60">
        <v>1297</v>
      </c>
      <c r="D25" s="40">
        <f t="shared" si="0"/>
        <v>113.5</v>
      </c>
      <c r="E25" s="60">
        <v>674</v>
      </c>
      <c r="F25" s="60">
        <v>735</v>
      </c>
      <c r="G25" s="41">
        <f t="shared" si="1"/>
        <v>109.1</v>
      </c>
      <c r="I25" s="53"/>
      <c r="J25" s="54"/>
    </row>
    <row r="26" spans="1:10" ht="33" customHeight="1">
      <c r="A26" s="13" t="s">
        <v>26</v>
      </c>
      <c r="B26" s="60">
        <v>180</v>
      </c>
      <c r="C26" s="60">
        <v>182</v>
      </c>
      <c r="D26" s="40">
        <f t="shared" si="0"/>
        <v>101.1</v>
      </c>
      <c r="E26" s="60">
        <v>95</v>
      </c>
      <c r="F26" s="60">
        <v>99</v>
      </c>
      <c r="G26" s="41">
        <f t="shared" si="1"/>
        <v>104.2</v>
      </c>
      <c r="I26" s="53"/>
      <c r="J26" s="54"/>
    </row>
    <row r="27" spans="1:10" ht="24" customHeight="1">
      <c r="A27" s="13" t="s">
        <v>27</v>
      </c>
      <c r="B27" s="60">
        <v>359</v>
      </c>
      <c r="C27" s="60">
        <v>328</v>
      </c>
      <c r="D27" s="40">
        <f t="shared" si="0"/>
        <v>91.4</v>
      </c>
      <c r="E27" s="60">
        <v>201</v>
      </c>
      <c r="F27" s="60">
        <v>173</v>
      </c>
      <c r="G27" s="41">
        <f t="shared" si="1"/>
        <v>86.1</v>
      </c>
      <c r="I27" s="53"/>
      <c r="J27" s="54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0" zoomScaleNormal="42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1.421875" style="4" customWidth="1"/>
    <col min="2" max="7" width="12.421875" style="4" customWidth="1"/>
    <col min="8" max="16384" width="8.8515625" style="4" customWidth="1"/>
  </cols>
  <sheetData>
    <row r="1" spans="1:7" s="1" customFormat="1" ht="22.5" customHeight="1">
      <c r="A1" s="103" t="s">
        <v>119</v>
      </c>
      <c r="B1" s="103"/>
      <c r="C1" s="103"/>
      <c r="D1" s="103"/>
      <c r="E1" s="103"/>
      <c r="F1" s="103"/>
      <c r="G1" s="103"/>
    </row>
    <row r="2" spans="1:7" s="1" customFormat="1" ht="19.5" customHeight="1">
      <c r="A2" s="104" t="s">
        <v>32</v>
      </c>
      <c r="B2" s="104"/>
      <c r="C2" s="104"/>
      <c r="D2" s="104"/>
      <c r="E2" s="104"/>
      <c r="F2" s="104"/>
      <c r="G2" s="104"/>
    </row>
    <row r="3" spans="1:6" s="16" customFormat="1" ht="20.25" customHeight="1">
      <c r="A3" s="12"/>
      <c r="B3" s="12"/>
      <c r="C3" s="12"/>
      <c r="D3" s="12"/>
      <c r="E3" s="12"/>
      <c r="F3" s="12"/>
    </row>
    <row r="4" spans="1:7" s="16" customFormat="1" ht="39" customHeight="1">
      <c r="A4" s="105"/>
      <c r="B4" s="106" t="str">
        <f>1!B4:D4</f>
        <v>за січень-травень</v>
      </c>
      <c r="C4" s="139"/>
      <c r="D4" s="137" t="s">
        <v>30</v>
      </c>
      <c r="E4" s="106" t="str">
        <f>1!E4:G4</f>
        <v>станом на 1 червня</v>
      </c>
      <c r="F4" s="139"/>
      <c r="G4" s="108" t="s">
        <v>30</v>
      </c>
    </row>
    <row r="5" spans="1:7" s="16" customFormat="1" ht="51.75" customHeight="1">
      <c r="A5" s="105"/>
      <c r="B5" s="22" t="s">
        <v>107</v>
      </c>
      <c r="C5" s="56" t="s">
        <v>146</v>
      </c>
      <c r="D5" s="138"/>
      <c r="E5" s="22" t="s">
        <v>107</v>
      </c>
      <c r="F5" s="56" t="s">
        <v>146</v>
      </c>
      <c r="G5" s="109"/>
    </row>
    <row r="6" spans="1:7" s="2" customFormat="1" ht="28.5" customHeight="1">
      <c r="A6" s="18" t="s">
        <v>31</v>
      </c>
      <c r="B6" s="46">
        <f>SUM(B7:B15)</f>
        <v>27768</v>
      </c>
      <c r="C6" s="46">
        <f>SUM(C7:C15)</f>
        <v>25751</v>
      </c>
      <c r="D6" s="6">
        <f>ROUND(C6/B6*100,1)</f>
        <v>92.7</v>
      </c>
      <c r="E6" s="46">
        <f>SUM(E7:E15)</f>
        <v>14564</v>
      </c>
      <c r="F6" s="46">
        <f>SUM(F7:F15)</f>
        <v>12742</v>
      </c>
      <c r="G6" s="47">
        <f>ROUND(F6/E6*100,1)</f>
        <v>87.5</v>
      </c>
    </row>
    <row r="7" spans="1:7" s="3" customFormat="1" ht="45.75" customHeight="1">
      <c r="A7" s="25" t="s">
        <v>33</v>
      </c>
      <c r="B7" s="60">
        <v>5084</v>
      </c>
      <c r="C7" s="60">
        <v>4661</v>
      </c>
      <c r="D7" s="38">
        <f aca="true" t="shared" si="0" ref="D7:D15">ROUND(C7/B7*100,1)</f>
        <v>91.7</v>
      </c>
      <c r="E7" s="60">
        <v>2758</v>
      </c>
      <c r="F7" s="60">
        <v>2454</v>
      </c>
      <c r="G7" s="39">
        <f aca="true" t="shared" si="1" ref="G7:G15">ROUND(F7/E7*100,1)</f>
        <v>89</v>
      </c>
    </row>
    <row r="8" spans="1:7" s="3" customFormat="1" ht="30" customHeight="1">
      <c r="A8" s="25" t="s">
        <v>2</v>
      </c>
      <c r="B8" s="60">
        <v>3502</v>
      </c>
      <c r="C8" s="60">
        <v>3161</v>
      </c>
      <c r="D8" s="38">
        <f t="shared" si="0"/>
        <v>90.3</v>
      </c>
      <c r="E8" s="60">
        <v>1946</v>
      </c>
      <c r="F8" s="60">
        <v>1541</v>
      </c>
      <c r="G8" s="39">
        <f t="shared" si="1"/>
        <v>79.2</v>
      </c>
    </row>
    <row r="9" spans="1:7" ht="33" customHeight="1">
      <c r="A9" s="25" t="s">
        <v>1</v>
      </c>
      <c r="B9" s="60">
        <v>3479</v>
      </c>
      <c r="C9" s="60">
        <v>3284</v>
      </c>
      <c r="D9" s="38">
        <f t="shared" si="0"/>
        <v>94.4</v>
      </c>
      <c r="E9" s="60">
        <v>1814</v>
      </c>
      <c r="F9" s="60">
        <v>1635</v>
      </c>
      <c r="G9" s="39">
        <f t="shared" si="1"/>
        <v>90.1</v>
      </c>
    </row>
    <row r="10" spans="1:7" ht="28.5" customHeight="1">
      <c r="A10" s="25" t="s">
        <v>0</v>
      </c>
      <c r="B10" s="60">
        <v>1810</v>
      </c>
      <c r="C10" s="60">
        <v>1538</v>
      </c>
      <c r="D10" s="38">
        <f t="shared" si="0"/>
        <v>85</v>
      </c>
      <c r="E10" s="60">
        <v>940</v>
      </c>
      <c r="F10" s="60">
        <v>765</v>
      </c>
      <c r="G10" s="39">
        <f t="shared" si="1"/>
        <v>81.4</v>
      </c>
    </row>
    <row r="11" spans="1:7" s="8" customFormat="1" ht="31.5" customHeight="1">
      <c r="A11" s="25" t="s">
        <v>4</v>
      </c>
      <c r="B11" s="60">
        <v>4059</v>
      </c>
      <c r="C11" s="60">
        <v>3788</v>
      </c>
      <c r="D11" s="38">
        <f t="shared" si="0"/>
        <v>93.3</v>
      </c>
      <c r="E11" s="60">
        <v>2091</v>
      </c>
      <c r="F11" s="60">
        <v>1820</v>
      </c>
      <c r="G11" s="39">
        <f t="shared" si="1"/>
        <v>87</v>
      </c>
    </row>
    <row r="12" spans="1:7" ht="51.75" customHeight="1">
      <c r="A12" s="25" t="s">
        <v>29</v>
      </c>
      <c r="B12" s="60">
        <v>536</v>
      </c>
      <c r="C12" s="60">
        <v>532</v>
      </c>
      <c r="D12" s="38">
        <f t="shared" si="0"/>
        <v>99.3</v>
      </c>
      <c r="E12" s="60">
        <v>195</v>
      </c>
      <c r="F12" s="60">
        <v>202</v>
      </c>
      <c r="G12" s="39">
        <f t="shared" si="1"/>
        <v>103.6</v>
      </c>
    </row>
    <row r="13" spans="1:7" ht="30.75" customHeight="1">
      <c r="A13" s="25" t="s">
        <v>5</v>
      </c>
      <c r="B13" s="60">
        <v>2898</v>
      </c>
      <c r="C13" s="60">
        <v>2890</v>
      </c>
      <c r="D13" s="38">
        <f t="shared" si="0"/>
        <v>99.7</v>
      </c>
      <c r="E13" s="60">
        <v>1323</v>
      </c>
      <c r="F13" s="60">
        <v>1241</v>
      </c>
      <c r="G13" s="39">
        <f t="shared" si="1"/>
        <v>93.8</v>
      </c>
    </row>
    <row r="14" spans="1:7" ht="66.75" customHeight="1">
      <c r="A14" s="25" t="s">
        <v>6</v>
      </c>
      <c r="B14" s="60">
        <v>4232</v>
      </c>
      <c r="C14" s="60">
        <v>3940</v>
      </c>
      <c r="D14" s="38">
        <f t="shared" si="0"/>
        <v>93.1</v>
      </c>
      <c r="E14" s="60">
        <v>2306</v>
      </c>
      <c r="F14" s="60">
        <v>2119</v>
      </c>
      <c r="G14" s="39">
        <f t="shared" si="1"/>
        <v>91.9</v>
      </c>
    </row>
    <row r="15" spans="1:7" ht="42.75" customHeight="1">
      <c r="A15" s="25" t="s">
        <v>35</v>
      </c>
      <c r="B15" s="60">
        <v>2168</v>
      </c>
      <c r="C15" s="60">
        <v>1957</v>
      </c>
      <c r="D15" s="38">
        <f t="shared" si="0"/>
        <v>90.3</v>
      </c>
      <c r="E15" s="60">
        <v>1191</v>
      </c>
      <c r="F15" s="60">
        <v>965</v>
      </c>
      <c r="G15" s="39">
        <f t="shared" si="1"/>
        <v>81</v>
      </c>
    </row>
    <row r="16" spans="2:6" ht="12.75">
      <c r="B16" s="15"/>
      <c r="C16" s="15"/>
      <c r="F16" s="15"/>
    </row>
    <row r="17" ht="12.75">
      <c r="B17" s="15"/>
    </row>
    <row r="18" ht="12.75">
      <c r="B18" s="1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5" zoomScaleNormal="75" zoomScaleSheetLayoutView="65" zoomScalePageLayoutView="0" workbookViewId="0" topLeftCell="A1">
      <selection activeCell="A2" sqref="A2:D2"/>
    </sheetView>
  </sheetViews>
  <sheetFormatPr defaultColWidth="8.8515625" defaultRowHeight="15"/>
  <cols>
    <col min="1" max="1" width="37.140625" style="15" customWidth="1"/>
    <col min="2" max="2" width="13.421875" style="4" customWidth="1"/>
    <col min="3" max="3" width="16.140625" style="4" customWidth="1"/>
    <col min="4" max="4" width="15.421875" style="15" customWidth="1"/>
    <col min="5" max="6" width="8.8515625" style="4" customWidth="1"/>
    <col min="7" max="7" width="43.00390625" style="4" customWidth="1"/>
    <col min="8" max="16384" width="8.8515625" style="4" customWidth="1"/>
  </cols>
  <sheetData>
    <row r="1" spans="1:4" s="1" customFormat="1" ht="40.5" customHeight="1">
      <c r="A1" s="141" t="s">
        <v>246</v>
      </c>
      <c r="B1" s="141"/>
      <c r="C1" s="141"/>
      <c r="D1" s="141"/>
    </row>
    <row r="2" spans="1:4" s="1" customFormat="1" ht="19.5" customHeight="1">
      <c r="A2" s="104" t="s">
        <v>7</v>
      </c>
      <c r="B2" s="104"/>
      <c r="C2" s="104"/>
      <c r="D2" s="104"/>
    </row>
    <row r="3" spans="1:4" s="16" customFormat="1" ht="12" customHeight="1">
      <c r="A3" s="12"/>
      <c r="B3" s="12"/>
      <c r="C3" s="12"/>
      <c r="D3" s="12"/>
    </row>
    <row r="4" spans="1:4" s="16" customFormat="1" ht="20.25" customHeight="1">
      <c r="A4" s="105"/>
      <c r="B4" s="142" t="s">
        <v>112</v>
      </c>
      <c r="C4" s="143" t="s">
        <v>113</v>
      </c>
      <c r="D4" s="144" t="s">
        <v>74</v>
      </c>
    </row>
    <row r="5" spans="1:4" s="16" customFormat="1" ht="59.25" customHeight="1">
      <c r="A5" s="105"/>
      <c r="B5" s="142"/>
      <c r="C5" s="143"/>
      <c r="D5" s="144"/>
    </row>
    <row r="6" spans="1:4" s="7" customFormat="1" ht="34.5" customHeight="1">
      <c r="A6" s="10" t="s">
        <v>31</v>
      </c>
      <c r="B6" s="35">
        <f>SUM(B9:B27)</f>
        <v>8215</v>
      </c>
      <c r="C6" s="35">
        <f>7!F6</f>
        <v>12742</v>
      </c>
      <c r="D6" s="19">
        <f>C6/B6</f>
        <v>1.551065124771759</v>
      </c>
    </row>
    <row r="7" spans="1:4" s="7" customFormat="1" ht="24.75" customHeight="1">
      <c r="A7" s="10" t="s">
        <v>37</v>
      </c>
      <c r="B7" s="42" t="s">
        <v>38</v>
      </c>
      <c r="C7" s="35">
        <f>SUM(C9:C27)</f>
        <v>11614</v>
      </c>
      <c r="D7" s="17" t="s">
        <v>38</v>
      </c>
    </row>
    <row r="8" spans="1:4" s="7" customFormat="1" ht="31.5" customHeight="1">
      <c r="A8" s="26" t="s">
        <v>8</v>
      </c>
      <c r="B8" s="42"/>
      <c r="C8" s="42"/>
      <c r="D8" s="17"/>
    </row>
    <row r="9" spans="1:7" ht="54" customHeight="1">
      <c r="A9" s="13" t="s">
        <v>9</v>
      </c>
      <c r="B9" s="48">
        <f>1!F7</f>
        <v>239</v>
      </c>
      <c r="C9" s="48">
        <f>7!F9</f>
        <v>505</v>
      </c>
      <c r="D9" s="17">
        <f>C9/B9</f>
        <v>2.1129707112970713</v>
      </c>
      <c r="E9" s="27"/>
      <c r="G9" s="24"/>
    </row>
    <row r="10" spans="1:7" ht="35.25" customHeight="1">
      <c r="A10" s="13" t="s">
        <v>10</v>
      </c>
      <c r="B10" s="48">
        <f>1!F8</f>
        <v>49</v>
      </c>
      <c r="C10" s="48">
        <f>7!F10</f>
        <v>129</v>
      </c>
      <c r="D10" s="17">
        <f aca="true" t="shared" si="0" ref="D10:D27">C10/B10</f>
        <v>2.63265306122449</v>
      </c>
      <c r="E10" s="27"/>
      <c r="G10" s="24"/>
    </row>
    <row r="11" spans="1:7" s="8" customFormat="1" ht="20.25" customHeight="1">
      <c r="A11" s="13" t="s">
        <v>11</v>
      </c>
      <c r="B11" s="48">
        <f>1!F9</f>
        <v>2168</v>
      </c>
      <c r="C11" s="48">
        <f>7!F11</f>
        <v>2059</v>
      </c>
      <c r="D11" s="17">
        <f t="shared" si="0"/>
        <v>0.9497232472324724</v>
      </c>
      <c r="E11" s="27"/>
      <c r="F11" s="4"/>
      <c r="G11" s="24"/>
    </row>
    <row r="12" spans="1:9" ht="36" customHeight="1">
      <c r="A12" s="13" t="s">
        <v>12</v>
      </c>
      <c r="B12" s="48">
        <f>1!F10</f>
        <v>560</v>
      </c>
      <c r="C12" s="48">
        <f>7!F12</f>
        <v>427</v>
      </c>
      <c r="D12" s="17">
        <f t="shared" si="0"/>
        <v>0.7625</v>
      </c>
      <c r="E12" s="27"/>
      <c r="G12" s="24"/>
      <c r="I12" s="28"/>
    </row>
    <row r="13" spans="1:7" ht="30" customHeight="1">
      <c r="A13" s="13" t="s">
        <v>13</v>
      </c>
      <c r="B13" s="48">
        <f>1!F11</f>
        <v>177</v>
      </c>
      <c r="C13" s="48">
        <f>7!F13</f>
        <v>83</v>
      </c>
      <c r="D13" s="49">
        <f t="shared" si="0"/>
        <v>0.4689265536723164</v>
      </c>
      <c r="E13" s="27"/>
      <c r="G13" s="24"/>
    </row>
    <row r="14" spans="1:7" ht="19.5" customHeight="1">
      <c r="A14" s="13" t="s">
        <v>14</v>
      </c>
      <c r="B14" s="48">
        <f>1!F12</f>
        <v>309</v>
      </c>
      <c r="C14" s="48">
        <f>7!F14</f>
        <v>347</v>
      </c>
      <c r="D14" s="17">
        <f t="shared" si="0"/>
        <v>1.1229773462783172</v>
      </c>
      <c r="E14" s="27"/>
      <c r="G14" s="29"/>
    </row>
    <row r="15" spans="1:7" ht="48.75" customHeight="1">
      <c r="A15" s="13" t="s">
        <v>15</v>
      </c>
      <c r="B15" s="48">
        <f>1!F13</f>
        <v>944</v>
      </c>
      <c r="C15" s="48">
        <f>7!F15</f>
        <v>2181</v>
      </c>
      <c r="D15" s="17">
        <f t="shared" si="0"/>
        <v>2.3103813559322033</v>
      </c>
      <c r="E15" s="27"/>
      <c r="G15" s="24"/>
    </row>
    <row r="16" spans="1:7" ht="34.5" customHeight="1">
      <c r="A16" s="13" t="s">
        <v>16</v>
      </c>
      <c r="B16" s="48">
        <f>1!F14</f>
        <v>1510</v>
      </c>
      <c r="C16" s="48">
        <f>7!F16</f>
        <v>527</v>
      </c>
      <c r="D16" s="49">
        <f t="shared" si="0"/>
        <v>0.3490066225165563</v>
      </c>
      <c r="E16" s="27"/>
      <c r="G16" s="24"/>
    </row>
    <row r="17" spans="1:7" ht="35.25" customHeight="1">
      <c r="A17" s="13" t="s">
        <v>17</v>
      </c>
      <c r="B17" s="48">
        <f>1!F15</f>
        <v>237</v>
      </c>
      <c r="C17" s="48">
        <f>7!F17</f>
        <v>304</v>
      </c>
      <c r="D17" s="17">
        <f t="shared" si="0"/>
        <v>1.2827004219409284</v>
      </c>
      <c r="E17" s="27"/>
      <c r="G17" s="24"/>
    </row>
    <row r="18" spans="1:7" ht="24" customHeight="1">
      <c r="A18" s="13" t="s">
        <v>18</v>
      </c>
      <c r="B18" s="48">
        <f>1!F16</f>
        <v>83</v>
      </c>
      <c r="C18" s="48">
        <f>7!F18</f>
        <v>244</v>
      </c>
      <c r="D18" s="17">
        <f t="shared" si="0"/>
        <v>2.9397590361445785</v>
      </c>
      <c r="E18" s="27"/>
      <c r="G18" s="24"/>
    </row>
    <row r="19" spans="1:7" ht="17.25" customHeight="1">
      <c r="A19" s="13" t="s">
        <v>19</v>
      </c>
      <c r="B19" s="48">
        <f>1!F17</f>
        <v>26</v>
      </c>
      <c r="C19" s="48">
        <f>7!F19</f>
        <v>421</v>
      </c>
      <c r="D19" s="17">
        <f t="shared" si="0"/>
        <v>16.192307692307693</v>
      </c>
      <c r="E19" s="27"/>
      <c r="G19" s="24"/>
    </row>
    <row r="20" spans="1:7" ht="18" customHeight="1">
      <c r="A20" s="13" t="s">
        <v>20</v>
      </c>
      <c r="B20" s="48">
        <f>1!F18</f>
        <v>64</v>
      </c>
      <c r="C20" s="48">
        <f>7!F20</f>
        <v>117</v>
      </c>
      <c r="D20" s="17">
        <f t="shared" si="0"/>
        <v>1.828125</v>
      </c>
      <c r="E20" s="27"/>
      <c r="G20" s="24"/>
    </row>
    <row r="21" spans="1:7" ht="32.25" customHeight="1">
      <c r="A21" s="13" t="s">
        <v>21</v>
      </c>
      <c r="B21" s="48">
        <f>1!F19</f>
        <v>150</v>
      </c>
      <c r="C21" s="48">
        <f>7!F21</f>
        <v>287</v>
      </c>
      <c r="D21" s="17">
        <f t="shared" si="0"/>
        <v>1.9133333333333333</v>
      </c>
      <c r="E21" s="27"/>
      <c r="G21" s="30"/>
    </row>
    <row r="22" spans="1:7" ht="35.25" customHeight="1">
      <c r="A22" s="13" t="s">
        <v>22</v>
      </c>
      <c r="B22" s="48">
        <f>1!F20</f>
        <v>309</v>
      </c>
      <c r="C22" s="48">
        <f>7!F22</f>
        <v>249</v>
      </c>
      <c r="D22" s="17">
        <f t="shared" si="0"/>
        <v>0.8058252427184466</v>
      </c>
      <c r="E22" s="27"/>
      <c r="G22" s="24"/>
    </row>
    <row r="23" spans="1:7" ht="33" customHeight="1">
      <c r="A23" s="13" t="s">
        <v>23</v>
      </c>
      <c r="B23" s="48">
        <f>1!F21</f>
        <v>596</v>
      </c>
      <c r="C23" s="48">
        <f>7!F23</f>
        <v>2254</v>
      </c>
      <c r="D23" s="17">
        <f t="shared" si="0"/>
        <v>3.7818791946308723</v>
      </c>
      <c r="E23" s="27"/>
      <c r="G23" s="24"/>
    </row>
    <row r="24" spans="1:7" ht="19.5" customHeight="1">
      <c r="A24" s="13" t="s">
        <v>24</v>
      </c>
      <c r="B24" s="48">
        <f>1!F22</f>
        <v>295</v>
      </c>
      <c r="C24" s="48">
        <f>7!F24</f>
        <v>473</v>
      </c>
      <c r="D24" s="17">
        <f t="shared" si="0"/>
        <v>1.6033898305084746</v>
      </c>
      <c r="E24" s="27"/>
      <c r="G24" s="24"/>
    </row>
    <row r="25" spans="1:7" ht="30.75" customHeight="1">
      <c r="A25" s="13" t="s">
        <v>25</v>
      </c>
      <c r="B25" s="48">
        <f>1!F23</f>
        <v>382</v>
      </c>
      <c r="C25" s="48">
        <f>7!F25</f>
        <v>735</v>
      </c>
      <c r="D25" s="17">
        <f t="shared" si="0"/>
        <v>1.9240837696335078</v>
      </c>
      <c r="E25" s="27"/>
      <c r="G25" s="24"/>
    </row>
    <row r="26" spans="1:7" ht="30.75" customHeight="1">
      <c r="A26" s="13" t="s">
        <v>26</v>
      </c>
      <c r="B26" s="48">
        <f>1!F24</f>
        <v>39</v>
      </c>
      <c r="C26" s="48">
        <f>7!F26</f>
        <v>99</v>
      </c>
      <c r="D26" s="17">
        <f t="shared" si="0"/>
        <v>2.5384615384615383</v>
      </c>
      <c r="E26" s="27"/>
      <c r="G26" s="24"/>
    </row>
    <row r="27" spans="1:7" ht="22.5" customHeight="1">
      <c r="A27" s="13" t="s">
        <v>27</v>
      </c>
      <c r="B27" s="48">
        <f>1!F25</f>
        <v>78</v>
      </c>
      <c r="C27" s="48">
        <f>7!F27</f>
        <v>173</v>
      </c>
      <c r="D27" s="17">
        <f t="shared" si="0"/>
        <v>2.217948717948718</v>
      </c>
      <c r="E27" s="27"/>
      <c r="G27" s="24"/>
    </row>
    <row r="28" spans="1:7" ht="21.75" customHeight="1">
      <c r="A28" s="140"/>
      <c r="B28" s="140"/>
      <c r="C28" s="5"/>
      <c r="D28" s="14"/>
      <c r="G28" s="24"/>
    </row>
    <row r="29" spans="1:7" ht="15">
      <c r="A29" s="14"/>
      <c r="B29" s="5"/>
      <c r="C29" s="5"/>
      <c r="D29" s="14"/>
      <c r="G29" s="24"/>
    </row>
    <row r="30" spans="1:4" ht="12.75">
      <c r="A30" s="14"/>
      <c r="B30" s="5"/>
      <c r="C30" s="5"/>
      <c r="D30" s="14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2018-07-15T08:00:51Z</cp:lastPrinted>
  <dcterms:created xsi:type="dcterms:W3CDTF">2006-09-16T00:00:00Z</dcterms:created>
  <dcterms:modified xsi:type="dcterms:W3CDTF">2019-06-12T12:30:49Z</dcterms:modified>
  <cp:category/>
  <cp:version/>
  <cp:contentType/>
  <cp:contentStatus/>
</cp:coreProperties>
</file>