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190" windowWidth="9740" windowHeight="658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5">'6'!$3:$3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'!$A$1:$G$58</definedName>
    <definedName name="_xlnm.Print_Area" localSheetId="3">'4 '!$A$1:$F$136</definedName>
    <definedName name="_xlnm.Print_Area" localSheetId="4">'5 '!$A$1:$C$54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<sst xmlns="http://schemas.openxmlformats.org/spreadsheetml/2006/main" count="498" uniqueCount="295">
  <si>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</si>
  <si>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</si>
  <si>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</si>
  <si>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</si>
  <si>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</si>
  <si>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</si>
  <si>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</si>
  <si>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</si>
  <si>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</si>
  <si>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</si>
  <si>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</si>
  <si>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</si>
  <si>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</si>
  <si>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</si>
  <si>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</si>
  <si>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</si>
  <si>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</si>
  <si>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</si>
  <si>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</si>
  <si>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</si>
  <si>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</si>
  <si>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</si>
  <si>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</si>
  <si>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</si>
  <si>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</si>
  <si>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</si>
  <si>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</si>
  <si>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</si>
  <si>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</si>
  <si>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</si>
  <si>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</si>
  <si>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</si>
  <si>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</si>
  <si>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</si>
  <si>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</si>
  <si>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</si>
  <si>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</si>
  <si>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</si>
  <si>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</si>
  <si>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</si>
  <si>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</si>
  <si>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</si>
  <si>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</si>
  <si>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</si>
  <si>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</si>
  <si>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</si>
  <si>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</si>
  <si>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</si>
  <si>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</si>
  <si>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</si>
  <si>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</si>
  <si>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</si>
  <si>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</si>
  <si>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</si>
  <si>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</si>
  <si>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</si>
  <si>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</si>
  <si>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</si>
  <si>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</si>
  <si>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</si>
  <si>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</si>
  <si>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</si>
  <si>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</si>
  <si>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</si>
  <si>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</si>
  <si>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</si>
  <si>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</si>
  <si>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</si>
  <si>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</si>
  <si>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</si>
  <si>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</si>
  <si>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експедитор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</si>
  <si>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</si>
  <si>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</si>
  <si>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</si>
  <si>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</si>
  <si>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</si>
  <si>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</si>
  <si>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</si>
  <si>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</si>
  <si>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</si>
  <si>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</si>
  <si>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</si>
  <si>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</si>
  <si>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</si>
  <si>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</si>
  <si>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</si>
  <si>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</si>
  <si>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>(ТОП-50)</t>
  </si>
  <si>
    <t xml:space="preserve"> Продавець-консультант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</si>
  <si>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</si>
  <si>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</si>
  <si>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</si>
  <si>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</si>
  <si>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Менеджер (управитель)</t>
  </si>
  <si>
    <t xml:space="preserve"> Поліцейський (за спеціалізаціями)</t>
  </si>
  <si>
    <t xml:space="preserve"> оператор автоматичних та напівавтоматичнихліній верстатів та установок</t>
  </si>
  <si>
    <t xml:space="preserve"> водій трамвая</t>
  </si>
  <si>
    <t>диспетчер підприємства (району) мереж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</si>
  <si>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</si>
  <si>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</si>
  <si>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</si>
  <si>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</si>
  <si>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</si>
  <si>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 xml:space="preserve">Професії, по яких кількість  вакансій є найбільшою                                                                                                         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</si>
  <si>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</si>
  <si>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</si>
  <si>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</si>
  <si>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 xml:space="preserve">Професії, по яких кількість  вакансій є найбільшою                                                                                                         у січні - березні 2018 року </t>
  </si>
  <si>
    <t xml:space="preserve"> Робітник з комплексного обслуговування сільськогосподарського виробництва</t>
  </si>
  <si>
    <t>Середній розмір запропонованої заробітної плати, (грн.)</t>
  </si>
  <si>
    <t xml:space="preserve">Кількість осіб, які мали статус безробітного </t>
  </si>
  <si>
    <t xml:space="preserve"> робітник фермерського господарства</t>
  </si>
  <si>
    <t>дояр</t>
  </si>
  <si>
    <t xml:space="preserve"> овочівник</t>
  </si>
  <si>
    <t>провідник пасажирського вагона</t>
  </si>
  <si>
    <t>Машиніст котка самохідного з рівними вальцями</t>
  </si>
  <si>
    <t xml:space="preserve"> кухонний робітник</t>
  </si>
  <si>
    <t xml:space="preserve"> Інспектор</t>
  </si>
  <si>
    <t>укладальник хлібобулочних виробів</t>
  </si>
  <si>
    <t xml:space="preserve"> інженер з охорони праці</t>
  </si>
  <si>
    <t xml:space="preserve"> оператор із штучного осіменіння тварин та птиці</t>
  </si>
  <si>
    <t>сортувальник поштових відправлень та виробів друку</t>
  </si>
  <si>
    <t>грибовод</t>
  </si>
  <si>
    <t xml:space="preserve"> Маляр</t>
  </si>
  <si>
    <t xml:space="preserve"> слюсар-сантехнік</t>
  </si>
  <si>
    <t xml:space="preserve"> механік</t>
  </si>
  <si>
    <t>начальник зміни (промисловість)</t>
  </si>
  <si>
    <t>механік з ремонту транспорту</t>
  </si>
  <si>
    <t>робітник фермерського господарства</t>
  </si>
  <si>
    <t>2019 р.</t>
  </si>
  <si>
    <t xml:space="preserve"> слюсар з ремонту рухомого складу</t>
  </si>
  <si>
    <t xml:space="preserve"> провідник пасажирського вагона</t>
  </si>
  <si>
    <t xml:space="preserve"> Монтер колії</t>
  </si>
  <si>
    <t xml:space="preserve"> Менеджер (управитель) з реклами</t>
  </si>
  <si>
    <t xml:space="preserve"> майстер виробничого навчання</t>
  </si>
  <si>
    <t xml:space="preserve"> електрик дільниці</t>
  </si>
  <si>
    <t>маркшейдер</t>
  </si>
  <si>
    <t>електрозварник на автоматичних та напівавтоматичних машинах</t>
  </si>
  <si>
    <t>провідник пасажирських вагонів у парках відстою вагонів</t>
  </si>
  <si>
    <t>овочівник</t>
  </si>
  <si>
    <t>прасувальник</t>
  </si>
  <si>
    <t>Поліцейський (за спеціалізаціями)</t>
  </si>
  <si>
    <t>охоронник</t>
  </si>
  <si>
    <t xml:space="preserve"> виробник морозива</t>
  </si>
  <si>
    <t xml:space="preserve"> прибиральник виробничих приміщень</t>
  </si>
  <si>
    <t xml:space="preserve"> директор (начальник, інший керівник) підприємства</t>
  </si>
  <si>
    <t xml:space="preserve"> інженер</t>
  </si>
  <si>
    <t xml:space="preserve"> агент торговельний</t>
  </si>
  <si>
    <t xml:space="preserve"> Робітник на лісокультурних (лісогосподарських) роботах</t>
  </si>
  <si>
    <t xml:space="preserve"> оператор верстатів з програмним керуванням</t>
  </si>
  <si>
    <t>знімач-змивальник фарб і лаків</t>
  </si>
  <si>
    <t>складальник-клепальник</t>
  </si>
  <si>
    <t>дефективник авіаційної техніки</t>
  </si>
  <si>
    <t>кресляр</t>
  </si>
  <si>
    <t>озеленювач</t>
  </si>
  <si>
    <t>Робітник з комплексного обслуговування сільськогосподарського виробництва</t>
  </si>
  <si>
    <t>підсобний робітник</t>
  </si>
  <si>
    <t xml:space="preserve"> лікар-стоматолог</t>
  </si>
  <si>
    <t xml:space="preserve"> фармацевт</t>
  </si>
  <si>
    <t xml:space="preserve"> Організатор із збуту</t>
  </si>
  <si>
    <t xml:space="preserve"> перукар (перукар - модельєр)</t>
  </si>
  <si>
    <t xml:space="preserve"> помічник вихователя</t>
  </si>
  <si>
    <t xml:space="preserve"> складальник виробів з деревини</t>
  </si>
  <si>
    <t xml:space="preserve"> мийник посуду</t>
  </si>
  <si>
    <t xml:space="preserve"> робітник з благоустрою</t>
  </si>
  <si>
    <t xml:space="preserve"> бетоняр</t>
  </si>
  <si>
    <t xml:space="preserve"> Вчитель закладу загальної середньої освіти</t>
  </si>
  <si>
    <t xml:space="preserve"> робітник з комплексного обслуговування й ремонту будинків</t>
  </si>
  <si>
    <t xml:space="preserve"> директор (керівник) малої торговельної фірми</t>
  </si>
  <si>
    <t xml:space="preserve"> Спеціаліст державної служби (місцевого самоврядування)</t>
  </si>
  <si>
    <t xml:space="preserve"> Вихователь дошкільного навчального закладу</t>
  </si>
  <si>
    <t xml:space="preserve"> Помічник члена комісії</t>
  </si>
  <si>
    <t xml:space="preserve"> соціальний робітник</t>
  </si>
  <si>
    <t xml:space="preserve"> плодоовочівник</t>
  </si>
  <si>
    <t xml:space="preserve"> гірник підземний</t>
  </si>
  <si>
    <t xml:space="preserve"> Тракторист-машиніст сільськогосподарського (лісогосподарського) виробництва</t>
  </si>
  <si>
    <t xml:space="preserve"> водій навантажувача</t>
  </si>
  <si>
    <t>Бригадир (звільнений) підприємств залізничного транспорту</t>
  </si>
  <si>
    <t>налагоджувальник деревообробного устаткування</t>
  </si>
  <si>
    <t>комплектувальник товарів</t>
  </si>
  <si>
    <t xml:space="preserve"> менеджер (управитель) з постачання</t>
  </si>
  <si>
    <t>майстер виробничої дільниці</t>
  </si>
  <si>
    <t>Оператор устаткування з перероблення деревини</t>
  </si>
  <si>
    <t>Інженер з технічного аудиту</t>
  </si>
  <si>
    <t>контролер енергонагляду</t>
  </si>
  <si>
    <t>комірник</t>
  </si>
  <si>
    <t xml:space="preserve"> керуючий магазином</t>
  </si>
  <si>
    <t xml:space="preserve"> покоївка</t>
  </si>
  <si>
    <t xml:space="preserve"> озеленювач</t>
  </si>
  <si>
    <t>машиніст трубовигинальної установки пересувної</t>
  </si>
  <si>
    <t>механік дільниці</t>
  </si>
  <si>
    <t>Поліцейський (інспектор) патрульної служби</t>
  </si>
  <si>
    <t>Слюсар із складання металевих конструкцій</t>
  </si>
  <si>
    <t>Тракторист-машиніст сільськогосподарського (лісогосподарського) виробництва</t>
  </si>
  <si>
    <t>лісник</t>
  </si>
  <si>
    <t>укладальник продуктів консервування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</si>
  <si>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</si>
  <si>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</si>
  <si>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</si>
  <si>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 юрисконсульт</t>
  </si>
  <si>
    <t xml:space="preserve"> Викладач закладу вищої освіти</t>
  </si>
  <si>
    <t xml:space="preserve"> молодша медична сестра з догляду за хворими</t>
  </si>
  <si>
    <t xml:space="preserve"> муляр</t>
  </si>
  <si>
    <t>Технолог-рибовод</t>
  </si>
  <si>
    <t>тесляр</t>
  </si>
  <si>
    <t>агроном</t>
  </si>
  <si>
    <t>коваль-штампувальник</t>
  </si>
  <si>
    <t>технік-конструктор</t>
  </si>
  <si>
    <t>Касир-операціоніст</t>
  </si>
  <si>
    <t xml:space="preserve"> робітник з догляду за тваринами</t>
  </si>
  <si>
    <t xml:space="preserve"> машиніст крана (кранівник)</t>
  </si>
  <si>
    <t>оператор установок піскоструминного очищення</t>
  </si>
  <si>
    <t>електромонтер-лінійник з монтажу повітряних ліній високої напруги й контактної ме-режі</t>
  </si>
  <si>
    <t>майстер дистанції (цивільних споруд, електропостачання та ін.)</t>
  </si>
  <si>
    <t>машиніст автогрейдера</t>
  </si>
  <si>
    <t>Дефектоскопіст рентгено-,гамаграфування</t>
  </si>
  <si>
    <t>оператор поштового зв'язку</t>
  </si>
  <si>
    <t>Охоронник-пожежний</t>
  </si>
  <si>
    <t xml:space="preserve"> керівник гуртка</t>
  </si>
  <si>
    <t xml:space="preserve"> Вчитель початкових класів закладу загальної середньої освіти</t>
  </si>
  <si>
    <t>Зварник</t>
  </si>
  <si>
    <t>обвалювальник м'яса</t>
  </si>
  <si>
    <t>машиніст екскаватора одноковшового</t>
  </si>
  <si>
    <t>машиніст трубоукладача</t>
  </si>
  <si>
    <t>машиніст електрозварювального пересувного агрегата з двигуном внутрішнього згоряння</t>
  </si>
  <si>
    <t>слюсар-електрик з ремонту електроустаткування</t>
  </si>
  <si>
    <t>газорізальник</t>
  </si>
  <si>
    <t>начальник виробництва</t>
  </si>
  <si>
    <t>інженер з проектно-кошторисної роботи</t>
  </si>
  <si>
    <t>Покрівельник будівельний</t>
  </si>
  <si>
    <t>знімач-укладальник заготовок, маси та готових виробів</t>
  </si>
  <si>
    <t>Інженер-дефектоскопіст</t>
  </si>
  <si>
    <t>майстер</t>
  </si>
  <si>
    <t>касир (в банку)</t>
  </si>
  <si>
    <t>контролер-касир</t>
  </si>
  <si>
    <t>Оператор телекомунікаційних послуг</t>
  </si>
  <si>
    <t>Пожежний-рятувальник</t>
  </si>
  <si>
    <t>Оператор птахофабрик та механізованих ферм</t>
  </si>
  <si>
    <t>птахівник</t>
  </si>
  <si>
    <t>складальник (складування)</t>
  </si>
  <si>
    <t>вантажник</t>
  </si>
  <si>
    <t>готувач харчової сировини</t>
  </si>
  <si>
    <t xml:space="preserve"> Листоноша (поштар)</t>
  </si>
  <si>
    <t xml:space="preserve"> Обліковець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</si>
  <si>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</si>
  <si>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</si>
  <si>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</si>
  <si>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</si>
  <si>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</si>
  <si>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Адміністратор (господар) залу</t>
  </si>
  <si>
    <t>за січень-вересень</t>
  </si>
  <si>
    <t>станом на 1 жовтня</t>
  </si>
  <si>
    <t>у січні-вересні 2019 року</t>
  </si>
  <si>
    <t>станом на 01.10.2019 року</t>
  </si>
  <si>
    <t>у  січні-вересні 2019 року</t>
  </si>
  <si>
    <t>Професії, по яких середній розмір запропонованої  заробітної  плати є найбільшим, станом на 1 жовтня 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</si>
  <si>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 жовтня 2019 року</t>
  </si>
  <si>
    <t>Кількість вакансій та чисельність безробітних                                                  станом на 1 жовтня 2019 року</t>
  </si>
  <si>
    <t>Кількість вакансій та чисельність безробітних за професіними групами                                   станом на 1 жовтня 2019 року</t>
  </si>
  <si>
    <t xml:space="preserve"> доцент</t>
  </si>
  <si>
    <t xml:space="preserve"> тренер-викладач з виду спорту (спортивної школи, секції і т. ін.)</t>
  </si>
  <si>
    <t xml:space="preserve"> Асистент вчителя</t>
  </si>
  <si>
    <t xml:space="preserve"> Оператор птахофабрик та механізованих ферм</t>
  </si>
  <si>
    <t xml:space="preserve"> слюсар-електрик з ремонту електроустаткування</t>
  </si>
  <si>
    <t xml:space="preserve"> машиніст (кочегар) котельної</t>
  </si>
  <si>
    <t>інженер з автоматизованих систем керування виробництвом</t>
  </si>
  <si>
    <t>Начальник управління</t>
  </si>
  <si>
    <t>електромонтажник-налагоджувальник</t>
  </si>
  <si>
    <t>майстер цеху</t>
  </si>
  <si>
    <t>машиніст катальної машини</t>
  </si>
  <si>
    <t>Монтажник світлопрозорих та вентильованих фасадів</t>
  </si>
  <si>
    <t>начальник цеху</t>
  </si>
  <si>
    <t>бруківник</t>
  </si>
  <si>
    <t>токар-карусельник</t>
  </si>
  <si>
    <t>Монтажник-складальник алюмінієвих конструкцій</t>
  </si>
  <si>
    <t>інженер-конструктор (механіка)</t>
  </si>
  <si>
    <t>поїзний електромеханік</t>
  </si>
  <si>
    <t>керуючий відділенням</t>
  </si>
  <si>
    <t>головний бухгалтер</t>
  </si>
  <si>
    <t>спеціаліст-юрисконсульт</t>
  </si>
  <si>
    <t>Судовий експерт</t>
  </si>
  <si>
    <t>інженер-конструктор</t>
  </si>
  <si>
    <t>Фахівець з розроблення комп'ютерних програм</t>
  </si>
  <si>
    <t>механік</t>
  </si>
  <si>
    <t>Майстер лісу</t>
  </si>
  <si>
    <t>технолог</t>
  </si>
  <si>
    <t>паркувальник</t>
  </si>
  <si>
    <t>Черговий пульта (пункт централізованого спостереження)</t>
  </si>
  <si>
    <t>Оператор з уведення даних в ЕОМ (ОМ)</t>
  </si>
  <si>
    <t>Обліковець</t>
  </si>
  <si>
    <t>Чистильник приміщень (клінер)</t>
  </si>
  <si>
    <t>фасувальник медичних виробів</t>
  </si>
  <si>
    <t>квітникар</t>
  </si>
  <si>
    <t>робітник з благоустрою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</si>
</sst>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0_ ;[Red]\-0\ "/>
  </numFmts>
  <fonts count="72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i/>
      <sz val="14"/>
      <name val="Times New Roman Cyr"/>
      <family val="0"/>
    </font>
    <font>
      <sz val="13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14" borderId="0" applyNumberFormat="0" applyBorder="0" applyAlignment="0" applyProtection="0"/>
    <xf numFmtId="0" fontId="7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3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5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25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46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7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10" fillId="17" borderId="1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174" fontId="6" fillId="0" borderId="0" applyFont="0" applyFill="0" applyBorder="0" applyProtection="0">
      <alignment horizontal="center" vertical="center"/>
    </xf>
    <xf numFmtId="49" fontId="6" fillId="0" borderId="0" applyFont="0" applyFill="0" applyBorder="0" applyProtection="0">
      <alignment horizontal="left" vertical="center" wrapText="1"/>
    </xf>
    <xf numFmtId="49" fontId="13" fillId="0" borderId="0" applyFill="0" applyBorder="0" applyProtection="0">
      <alignment horizontal="left" vertical="center"/>
    </xf>
    <xf numFmtId="49" fontId="14" fillId="0" borderId="3" applyFill="0" applyProtection="0">
      <alignment horizontal="center" vertical="center" wrapText="1"/>
    </xf>
    <xf numFmtId="49" fontId="14" fillId="0" borderId="4" applyFill="0" applyProtection="0">
      <alignment horizontal="center" vertical="center" wrapText="1"/>
    </xf>
    <xf numFmtId="49" fontId="6" fillId="0" borderId="0" applyFont="0" applyFill="0" applyBorder="0" applyProtection="0">
      <alignment horizontal="left" vertical="center" wrapText="1"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24" borderId="1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26" fillId="19" borderId="12" applyNumberFormat="0" applyAlignment="0" applyProtection="0"/>
    <xf numFmtId="0" fontId="2" fillId="10" borderId="12" applyNumberFormat="0" applyFont="0" applyAlignment="0" applyProtection="0"/>
    <xf numFmtId="0" fontId="27" fillId="27" borderId="13" applyNumberFormat="0" applyAlignment="0" applyProtection="0"/>
    <xf numFmtId="0" fontId="27" fillId="28" borderId="13" applyNumberFormat="0" applyAlignment="0" applyProtection="0"/>
    <xf numFmtId="0" fontId="27" fillId="1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175" fontId="6" fillId="0" borderId="0" applyFont="0" applyFill="0" applyBorder="0" applyProtection="0">
      <alignment/>
    </xf>
    <xf numFmtId="175" fontId="6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9" fontId="6" fillId="0" borderId="0" applyFont="0" applyFill="0" applyBorder="0" applyProtection="0">
      <alignment wrapText="1"/>
    </xf>
    <xf numFmtId="49" fontId="6" fillId="0" borderId="0" applyFont="0" applyFill="0" applyBorder="0" applyProtection="0">
      <alignment wrapText="1"/>
    </xf>
    <xf numFmtId="0" fontId="31" fillId="0" borderId="0" applyNumberFormat="0" applyFill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9" fontId="0" fillId="0" borderId="0" applyFont="0" applyFill="0" applyBorder="0" applyAlignment="0" applyProtection="0"/>
    <xf numFmtId="0" fontId="27" fillId="27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7" borderId="13" applyNumberFormat="0" applyAlignment="0" applyProtection="0"/>
    <xf numFmtId="0" fontId="27" fillId="27" borderId="13" applyNumberFormat="0" applyAlignment="0" applyProtection="0"/>
    <xf numFmtId="0" fontId="27" fillId="27" borderId="13" applyNumberFormat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9" fillId="28" borderId="1" applyNumberFormat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65" fillId="0" borderId="15" applyNumberFormat="0" applyFill="0" applyAlignment="0" applyProtection="0"/>
    <xf numFmtId="0" fontId="16" fillId="0" borderId="5" applyNumberFormat="0" applyFill="0" applyAlignment="0" applyProtection="0"/>
    <xf numFmtId="0" fontId="33" fillId="0" borderId="16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6" fillId="0" borderId="17" applyNumberFormat="0" applyFill="0" applyAlignment="0" applyProtection="0"/>
    <xf numFmtId="0" fontId="18" fillId="0" borderId="7" applyNumberFormat="0" applyFill="0" applyAlignment="0" applyProtection="0"/>
    <xf numFmtId="0" fontId="34" fillId="0" borderId="18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67" fillId="0" borderId="19" applyNumberFormat="0" applyFill="0" applyAlignment="0" applyProtection="0"/>
    <xf numFmtId="0" fontId="20" fillId="0" borderId="9" applyNumberFormat="0" applyFill="0" applyAlignment="0" applyProtection="0"/>
    <xf numFmtId="0" fontId="3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21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10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21" applyNumberFormat="0" applyFill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6" fillId="19" borderId="12" applyNumberFormat="0" applyAlignment="0" applyProtection="0"/>
    <xf numFmtId="0" fontId="36" fillId="19" borderId="12" applyNumberFormat="0" applyAlignment="0" applyProtection="0"/>
    <xf numFmtId="0" fontId="2" fillId="10" borderId="12" applyNumberFormat="0" applyFont="0" applyAlignment="0" applyProtection="0"/>
    <xf numFmtId="0" fontId="6" fillId="10" borderId="12" applyNumberFormat="0" applyFont="0" applyAlignment="0" applyProtection="0"/>
    <xf numFmtId="0" fontId="6" fillId="10" borderId="12" applyNumberFormat="0" applyFont="0" applyAlignment="0" applyProtection="0"/>
    <xf numFmtId="0" fontId="2" fillId="10" borderId="12" applyNumberFormat="0" applyFont="0" applyAlignment="0" applyProtection="0"/>
    <xf numFmtId="0" fontId="36" fillId="19" borderId="12" applyNumberFormat="0" applyAlignment="0" applyProtection="0"/>
    <xf numFmtId="0" fontId="2" fillId="10" borderId="12" applyNumberFormat="0" applyFont="0" applyAlignment="0" applyProtection="0"/>
    <xf numFmtId="0" fontId="27" fillId="27" borderId="13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8" fillId="0" borderId="0" xfId="531" applyFont="1" applyFill="1">
      <alignment/>
      <protection/>
    </xf>
    <xf numFmtId="0" fontId="39" fillId="0" borderId="0" xfId="531" applyFont="1" applyFill="1">
      <alignment/>
      <protection/>
    </xf>
    <xf numFmtId="0" fontId="39" fillId="0" borderId="0" xfId="531" applyFont="1" applyFill="1" applyAlignment="1">
      <alignment vertical="center"/>
      <protection/>
    </xf>
    <xf numFmtId="0" fontId="3" fillId="0" borderId="0" xfId="531" applyFont="1" applyFill="1">
      <alignment/>
      <protection/>
    </xf>
    <xf numFmtId="0" fontId="3" fillId="0" borderId="0" xfId="531" applyFont="1" applyFill="1" applyAlignment="1">
      <alignment wrapText="1"/>
      <protection/>
    </xf>
    <xf numFmtId="173" fontId="38" fillId="0" borderId="3" xfId="531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/>
      <protection/>
    </xf>
    <xf numFmtId="0" fontId="3" fillId="0" borderId="0" xfId="531" applyFont="1" applyFill="1" applyAlignment="1">
      <alignment vertical="center"/>
      <protection/>
    </xf>
    <xf numFmtId="3" fontId="37" fillId="0" borderId="3" xfId="531" applyNumberFormat="1" applyFont="1" applyFill="1" applyBorder="1" applyAlignment="1">
      <alignment horizontal="center" vertical="center"/>
      <protection/>
    </xf>
    <xf numFmtId="0" fontId="38" fillId="0" borderId="3" xfId="531" applyFont="1" applyFill="1" applyBorder="1" applyAlignment="1">
      <alignment horizontal="center" vertical="center" wrapText="1"/>
      <protection/>
    </xf>
    <xf numFmtId="0" fontId="43" fillId="0" borderId="0" xfId="531" applyFont="1" applyFill="1" applyAlignment="1">
      <alignment horizontal="center"/>
      <protection/>
    </xf>
    <xf numFmtId="0" fontId="39" fillId="0" borderId="0" xfId="531" applyFont="1" applyFill="1" applyBorder="1" applyAlignment="1">
      <alignment horizontal="center"/>
      <protection/>
    </xf>
    <xf numFmtId="0" fontId="4" fillId="0" borderId="3" xfId="531" applyFont="1" applyFill="1" applyBorder="1" applyAlignment="1">
      <alignment horizontal="left" vertical="center" wrapText="1"/>
      <protection/>
    </xf>
    <xf numFmtId="0" fontId="3" fillId="0" borderId="0" xfId="531" applyFont="1" applyFill="1" applyAlignment="1">
      <alignment wrapText="1"/>
      <protection/>
    </xf>
    <xf numFmtId="0" fontId="3" fillId="0" borderId="0" xfId="531" applyFont="1" applyFill="1">
      <alignment/>
      <protection/>
    </xf>
    <xf numFmtId="0" fontId="39" fillId="0" borderId="0" xfId="531" applyFont="1" applyFill="1">
      <alignment/>
      <protection/>
    </xf>
    <xf numFmtId="3" fontId="4" fillId="0" borderId="3" xfId="531" applyNumberFormat="1" applyFont="1" applyFill="1" applyBorder="1" applyAlignment="1">
      <alignment horizontal="center" vertical="center" wrapText="1"/>
      <protection/>
    </xf>
    <xf numFmtId="0" fontId="37" fillId="0" borderId="3" xfId="531" applyFont="1" applyFill="1" applyBorder="1" applyAlignment="1">
      <alignment horizontal="center" vertical="center" wrapText="1"/>
      <protection/>
    </xf>
    <xf numFmtId="3" fontId="38" fillId="0" borderId="3" xfId="531" applyNumberFormat="1" applyFont="1" applyFill="1" applyBorder="1" applyAlignment="1">
      <alignment horizontal="center" vertical="center" wrapText="1"/>
      <protection/>
    </xf>
    <xf numFmtId="0" fontId="46" fillId="0" borderId="3" xfId="530" applyFont="1" applyBorder="1" applyAlignment="1">
      <alignment vertical="center" wrapText="1"/>
      <protection/>
    </xf>
    <xf numFmtId="3" fontId="45" fillId="0" borderId="3" xfId="531" applyNumberFormat="1" applyFont="1" applyFill="1" applyBorder="1" applyAlignment="1">
      <alignment horizontal="center" vertical="center"/>
      <protection/>
    </xf>
    <xf numFmtId="1" fontId="38" fillId="0" borderId="3" xfId="455" applyNumberFormat="1" applyFont="1" applyFill="1" applyBorder="1" applyAlignment="1">
      <alignment horizontal="center" vertical="center" wrapText="1"/>
      <protection/>
    </xf>
    <xf numFmtId="1" fontId="37" fillId="0" borderId="3" xfId="455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 wrapText="1"/>
      <protection/>
    </xf>
    <xf numFmtId="0" fontId="49" fillId="0" borderId="3" xfId="530" applyFont="1" applyFill="1" applyBorder="1" applyAlignment="1">
      <alignment vertical="center" wrapText="1"/>
      <protection/>
    </xf>
    <xf numFmtId="0" fontId="52" fillId="0" borderId="3" xfId="531" applyFont="1" applyFill="1" applyBorder="1" applyAlignment="1">
      <alignment horizontal="center" vertical="center" wrapText="1"/>
      <protection/>
    </xf>
    <xf numFmtId="0" fontId="3" fillId="0" borderId="0" xfId="531" applyFont="1" applyFill="1" applyAlignment="1">
      <alignment horizontal="center"/>
      <protection/>
    </xf>
    <xf numFmtId="0" fontId="38" fillId="0" borderId="0" xfId="531" applyFont="1" applyFill="1" applyAlignment="1">
      <alignment vertical="center" wrapText="1"/>
      <protection/>
    </xf>
    <xf numFmtId="0" fontId="4" fillId="0" borderId="0" xfId="531" applyFont="1" applyFill="1" applyAlignment="1">
      <alignment horizontal="center" vertical="top" wrapText="1"/>
      <protection/>
    </xf>
    <xf numFmtId="172" fontId="45" fillId="0" borderId="3" xfId="531" applyNumberFormat="1" applyFont="1" applyFill="1" applyBorder="1" applyAlignment="1">
      <alignment horizontal="center" vertical="center"/>
      <protection/>
    </xf>
    <xf numFmtId="0" fontId="37" fillId="0" borderId="3" xfId="531" applyFont="1" applyFill="1" applyBorder="1" applyAlignment="1">
      <alignment horizontal="center" vertical="center" wrapText="1"/>
      <protection/>
    </xf>
    <xf numFmtId="173" fontId="38" fillId="0" borderId="3" xfId="455" applyNumberFormat="1" applyFont="1" applyFill="1" applyBorder="1" applyAlignment="1">
      <alignment horizontal="center" vertical="center" wrapText="1"/>
      <protection/>
    </xf>
    <xf numFmtId="172" fontId="38" fillId="0" borderId="3" xfId="455" applyNumberFormat="1" applyFont="1" applyFill="1" applyBorder="1" applyAlignment="1">
      <alignment horizontal="center" vertical="center" wrapText="1"/>
      <protection/>
    </xf>
    <xf numFmtId="3" fontId="38" fillId="0" borderId="3" xfId="531" applyNumberFormat="1" applyFont="1" applyFill="1" applyBorder="1" applyAlignment="1">
      <alignment horizontal="center" vertical="center"/>
      <protection/>
    </xf>
    <xf numFmtId="0" fontId="54" fillId="0" borderId="3" xfId="531" applyFont="1" applyFill="1" applyBorder="1" applyAlignment="1">
      <alignment horizontal="center" vertical="center" wrapText="1"/>
      <protection/>
    </xf>
    <xf numFmtId="3" fontId="45" fillId="0" borderId="3" xfId="531" applyNumberFormat="1" applyFont="1" applyFill="1" applyBorder="1" applyAlignment="1">
      <alignment horizontal="center" vertical="center" wrapText="1"/>
      <protection/>
    </xf>
    <xf numFmtId="173" fontId="4" fillId="0" borderId="3" xfId="531" applyNumberFormat="1" applyFont="1" applyFill="1" applyBorder="1" applyAlignment="1">
      <alignment horizontal="center" vertical="center" wrapText="1"/>
      <protection/>
    </xf>
    <xf numFmtId="173" fontId="4" fillId="0" borderId="3" xfId="531" applyNumberFormat="1" applyFont="1" applyFill="1" applyBorder="1" applyAlignment="1">
      <alignment horizontal="center" vertical="center"/>
      <protection/>
    </xf>
    <xf numFmtId="173" fontId="4" fillId="0" borderId="3" xfId="455" applyNumberFormat="1" applyFont="1" applyFill="1" applyBorder="1" applyAlignment="1">
      <alignment horizontal="center" vertical="center" wrapText="1"/>
      <protection/>
    </xf>
    <xf numFmtId="172" fontId="4" fillId="0" borderId="3" xfId="455" applyNumberFormat="1" applyFont="1" applyFill="1" applyBorder="1" applyAlignment="1">
      <alignment horizontal="center" vertical="center" wrapText="1"/>
      <protection/>
    </xf>
    <xf numFmtId="3" fontId="4" fillId="0" borderId="3" xfId="531" applyNumberFormat="1" applyFont="1" applyFill="1" applyBorder="1" applyAlignment="1">
      <alignment horizontal="center" vertical="center"/>
      <protection/>
    </xf>
    <xf numFmtId="3" fontId="37" fillId="0" borderId="3" xfId="531" applyNumberFormat="1" applyFont="1" applyFill="1" applyBorder="1" applyAlignment="1">
      <alignment horizontal="center" vertical="center"/>
      <protection/>
    </xf>
    <xf numFmtId="173" fontId="37" fillId="0" borderId="3" xfId="531" applyNumberFormat="1" applyFont="1" applyFill="1" applyBorder="1" applyAlignment="1">
      <alignment horizontal="center" vertical="center" wrapText="1"/>
      <protection/>
    </xf>
    <xf numFmtId="173" fontId="45" fillId="0" borderId="3" xfId="531" applyNumberFormat="1" applyFont="1" applyFill="1" applyBorder="1" applyAlignment="1">
      <alignment horizontal="center" vertical="center" wrapText="1"/>
      <protection/>
    </xf>
    <xf numFmtId="3" fontId="38" fillId="0" borderId="3" xfId="455" applyNumberFormat="1" applyFont="1" applyFill="1" applyBorder="1" applyAlignment="1">
      <alignment horizontal="center" vertical="center" wrapText="1"/>
      <protection/>
    </xf>
    <xf numFmtId="173" fontId="38" fillId="0" borderId="3" xfId="531" applyNumberFormat="1" applyFont="1" applyFill="1" applyBorder="1" applyAlignment="1">
      <alignment horizontal="center" vertical="center"/>
      <protection/>
    </xf>
    <xf numFmtId="3" fontId="51" fillId="0" borderId="3" xfId="455" applyNumberFormat="1" applyFont="1" applyFill="1" applyBorder="1" applyAlignment="1">
      <alignment horizontal="center" vertical="center" wrapText="1"/>
      <protection/>
    </xf>
    <xf numFmtId="172" fontId="4" fillId="0" borderId="3" xfId="531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/>
      <protection/>
    </xf>
    <xf numFmtId="0" fontId="3" fillId="0" borderId="0" xfId="531" applyFont="1" applyFill="1" applyAlignment="1">
      <alignment vertical="center"/>
      <protection/>
    </xf>
    <xf numFmtId="0" fontId="39" fillId="0" borderId="0" xfId="531" applyFont="1" applyFill="1" applyAlignment="1">
      <alignment vertical="center"/>
      <protection/>
    </xf>
    <xf numFmtId="3" fontId="3" fillId="0" borderId="0" xfId="531" applyNumberFormat="1" applyFont="1" applyFill="1">
      <alignment/>
      <protection/>
    </xf>
    <xf numFmtId="181" fontId="3" fillId="0" borderId="0" xfId="531" applyNumberFormat="1" applyFont="1" applyFill="1">
      <alignment/>
      <protection/>
    </xf>
    <xf numFmtId="1" fontId="37" fillId="0" borderId="22" xfId="455" applyNumberFormat="1" applyFont="1" applyFill="1" applyBorder="1" applyAlignment="1">
      <alignment horizontal="center" vertical="center" wrapText="1"/>
      <protection/>
    </xf>
    <xf numFmtId="1" fontId="38" fillId="0" borderId="22" xfId="455" applyNumberFormat="1" applyFont="1" applyFill="1" applyBorder="1" applyAlignment="1">
      <alignment horizontal="center" vertical="center" wrapText="1"/>
      <protection/>
    </xf>
    <xf numFmtId="173" fontId="37" fillId="0" borderId="3" xfId="531" applyNumberFormat="1" applyFont="1" applyFill="1" applyBorder="1" applyAlignment="1">
      <alignment horizontal="center" vertical="center"/>
      <protection/>
    </xf>
    <xf numFmtId="0" fontId="46" fillId="0" borderId="3" xfId="530" applyFont="1" applyFill="1" applyBorder="1" applyAlignment="1">
      <alignment vertical="center" wrapText="1"/>
      <protection/>
    </xf>
    <xf numFmtId="173" fontId="45" fillId="0" borderId="3" xfId="531" applyNumberFormat="1" applyFont="1" applyFill="1" applyBorder="1" applyAlignment="1">
      <alignment horizontal="center" vertical="center"/>
      <protection/>
    </xf>
    <xf numFmtId="0" fontId="51" fillId="0" borderId="0" xfId="510" applyFont="1" applyFill="1">
      <alignment/>
      <protection/>
    </xf>
    <xf numFmtId="3" fontId="51" fillId="0" borderId="0" xfId="510" applyNumberFormat="1" applyFont="1" applyFill="1">
      <alignment/>
      <protection/>
    </xf>
    <xf numFmtId="0" fontId="51" fillId="0" borderId="3" xfId="510" applyFont="1" applyFill="1" applyBorder="1" applyAlignment="1">
      <alignment horizontal="center" vertical="center" wrapText="1"/>
      <protection/>
    </xf>
    <xf numFmtId="3" fontId="51" fillId="0" borderId="3" xfId="510" applyNumberFormat="1" applyFont="1" applyFill="1" applyBorder="1" applyAlignment="1">
      <alignment horizontal="center" vertical="center" wrapText="1"/>
      <protection/>
    </xf>
    <xf numFmtId="0" fontId="57" fillId="0" borderId="3" xfId="510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3" fontId="57" fillId="0" borderId="3" xfId="510" applyNumberFormat="1" applyFont="1" applyFill="1" applyBorder="1" applyAlignment="1">
      <alignment horizontal="center" vertical="center" wrapText="1"/>
      <protection/>
    </xf>
    <xf numFmtId="0" fontId="57" fillId="50" borderId="3" xfId="510" applyFont="1" applyFill="1" applyBorder="1" applyAlignment="1">
      <alignment vertical="center" wrapText="1"/>
      <protection/>
    </xf>
    <xf numFmtId="3" fontId="57" fillId="0" borderId="0" xfId="510" applyNumberFormat="1" applyFont="1" applyFill="1">
      <alignment/>
      <protection/>
    </xf>
    <xf numFmtId="3" fontId="51" fillId="0" borderId="3" xfId="510" applyNumberFormat="1" applyFont="1" applyBorder="1" applyAlignment="1">
      <alignment horizontal="center" vertical="center" wrapText="1"/>
      <protection/>
    </xf>
    <xf numFmtId="0" fontId="46" fillId="0" borderId="0" xfId="510" applyFont="1">
      <alignment/>
      <protection/>
    </xf>
    <xf numFmtId="0" fontId="1" fillId="0" borderId="0" xfId="510" applyFont="1">
      <alignment/>
      <protection/>
    </xf>
    <xf numFmtId="2" fontId="1" fillId="0" borderId="0" xfId="510" applyNumberFormat="1" applyFont="1" applyAlignment="1">
      <alignment wrapText="1"/>
      <protection/>
    </xf>
    <xf numFmtId="3" fontId="51" fillId="0" borderId="0" xfId="510" applyNumberFormat="1" applyFont="1" applyAlignment="1">
      <alignment horizontal="center"/>
      <protection/>
    </xf>
    <xf numFmtId="0" fontId="51" fillId="0" borderId="3" xfId="510" applyFont="1" applyBorder="1" applyAlignment="1">
      <alignment horizontal="center" vertical="center"/>
      <protection/>
    </xf>
    <xf numFmtId="2" fontId="51" fillId="0" borderId="3" xfId="510" applyNumberFormat="1" applyFont="1" applyBorder="1" applyAlignment="1">
      <alignment horizontal="center" vertical="center" wrapText="1"/>
      <protection/>
    </xf>
    <xf numFmtId="0" fontId="51" fillId="0" borderId="0" xfId="510" applyFont="1">
      <alignment/>
      <protection/>
    </xf>
    <xf numFmtId="0" fontId="1" fillId="0" borderId="0" xfId="510" applyFont="1" applyAlignment="1">
      <alignment/>
      <protection/>
    </xf>
    <xf numFmtId="0" fontId="51" fillId="0" borderId="3" xfId="510" applyFont="1" applyFill="1" applyBorder="1" applyAlignment="1">
      <alignment horizontal="center"/>
      <protection/>
    </xf>
    <xf numFmtId="0" fontId="46" fillId="0" borderId="3" xfId="510" applyFont="1" applyFill="1" applyBorder="1" applyAlignment="1">
      <alignment horizontal="center" vertical="center" wrapText="1"/>
      <protection/>
    </xf>
    <xf numFmtId="0" fontId="1" fillId="0" borderId="3" xfId="510" applyFont="1" applyBorder="1" applyAlignment="1">
      <alignment horizontal="center" vertical="center" wrapText="1"/>
      <protection/>
    </xf>
    <xf numFmtId="0" fontId="51" fillId="0" borderId="3" xfId="510" applyFont="1" applyFill="1" applyBorder="1" applyAlignment="1">
      <alignment horizontal="center" vertical="center"/>
      <protection/>
    </xf>
    <xf numFmtId="2" fontId="51" fillId="0" borderId="3" xfId="510" applyNumberFormat="1" applyFont="1" applyFill="1" applyBorder="1" applyAlignment="1">
      <alignment horizontal="left" vertical="center" wrapText="1"/>
      <protection/>
    </xf>
    <xf numFmtId="3" fontId="51" fillId="0" borderId="3" xfId="510" applyNumberFormat="1" applyFont="1" applyFill="1" applyBorder="1" applyAlignment="1">
      <alignment horizontal="center" wrapText="1"/>
      <protection/>
    </xf>
    <xf numFmtId="0" fontId="51" fillId="0" borderId="0" xfId="510" applyFont="1" applyFill="1" applyAlignment="1">
      <alignment/>
      <protection/>
    </xf>
    <xf numFmtId="0" fontId="51" fillId="0" borderId="3" xfId="510" applyFont="1" applyFill="1" applyBorder="1" applyAlignment="1">
      <alignment horizontal="left" vertical="center" wrapText="1"/>
      <protection/>
    </xf>
    <xf numFmtId="3" fontId="51" fillId="0" borderId="3" xfId="510" applyNumberFormat="1" applyFont="1" applyBorder="1" applyAlignment="1">
      <alignment horizontal="center" vertical="center"/>
      <protection/>
    </xf>
    <xf numFmtId="2" fontId="46" fillId="0" borderId="0" xfId="510" applyNumberFormat="1" applyFont="1" applyFill="1" applyAlignment="1">
      <alignment wrapText="1"/>
      <protection/>
    </xf>
    <xf numFmtId="0" fontId="1" fillId="0" borderId="0" xfId="510" applyFont="1" applyFill="1">
      <alignment/>
      <protection/>
    </xf>
    <xf numFmtId="0" fontId="57" fillId="0" borderId="0" xfId="510" applyFont="1" applyFill="1" applyAlignment="1">
      <alignment horizontal="center"/>
      <protection/>
    </xf>
    <xf numFmtId="0" fontId="57" fillId="0" borderId="0" xfId="510" applyFont="1" applyFill="1">
      <alignment/>
      <protection/>
    </xf>
    <xf numFmtId="3" fontId="57" fillId="50" borderId="3" xfId="510" applyNumberFormat="1" applyFont="1" applyFill="1" applyBorder="1" applyAlignment="1">
      <alignment horizontal="center" vertical="center" wrapText="1"/>
      <protection/>
    </xf>
    <xf numFmtId="0" fontId="51" fillId="0" borderId="3" xfId="0" applyFont="1" applyBorder="1" applyAlignment="1">
      <alignment horizontal="left" vertical="center" wrapText="1"/>
    </xf>
    <xf numFmtId="3" fontId="4" fillId="0" borderId="3" xfId="531" applyNumberFormat="1" applyFont="1" applyFill="1" applyBorder="1" applyAlignment="1">
      <alignment horizontal="center" vertical="center"/>
      <protection/>
    </xf>
    <xf numFmtId="1" fontId="4" fillId="0" borderId="3" xfId="531" applyNumberFormat="1" applyFont="1" applyFill="1" applyBorder="1" applyAlignment="1">
      <alignment horizontal="center" vertical="center"/>
      <protection/>
    </xf>
    <xf numFmtId="3" fontId="45" fillId="0" borderId="3" xfId="531" applyNumberFormat="1" applyFont="1" applyFill="1" applyBorder="1" applyAlignment="1">
      <alignment horizontal="center" vertical="center"/>
      <protection/>
    </xf>
    <xf numFmtId="0" fontId="51" fillId="0" borderId="3" xfId="510" applyFont="1" applyFill="1" applyBorder="1" applyAlignment="1">
      <alignment wrapText="1"/>
      <protection/>
    </xf>
    <xf numFmtId="0" fontId="51" fillId="0" borderId="3" xfId="510" applyFont="1" applyFill="1" applyBorder="1" applyAlignment="1">
      <alignment horizontal="center" wrapText="1"/>
      <protection/>
    </xf>
    <xf numFmtId="1" fontId="51" fillId="0" borderId="3" xfId="0" applyNumberFormat="1" applyFont="1" applyFill="1" applyBorder="1" applyAlignment="1">
      <alignment horizontal="center"/>
    </xf>
    <xf numFmtId="0" fontId="51" fillId="0" borderId="3" xfId="510" applyFont="1" applyFill="1" applyBorder="1" applyAlignment="1">
      <alignment horizontal="left" wrapText="1"/>
      <protection/>
    </xf>
    <xf numFmtId="0" fontId="51" fillId="0" borderId="3" xfId="0" applyFont="1" applyFill="1" applyBorder="1" applyAlignment="1">
      <alignment horizontal="center"/>
    </xf>
    <xf numFmtId="1" fontId="51" fillId="0" borderId="3" xfId="0" applyNumberFormat="1" applyFont="1" applyFill="1" applyBorder="1" applyAlignment="1" quotePrefix="1">
      <alignment horizontal="center"/>
    </xf>
    <xf numFmtId="0" fontId="51" fillId="0" borderId="3" xfId="510" applyFont="1" applyFill="1" applyBorder="1" applyAlignment="1">
      <alignment vertical="center" wrapText="1"/>
      <protection/>
    </xf>
    <xf numFmtId="0" fontId="40" fillId="0" borderId="0" xfId="531" applyFont="1" applyFill="1" applyAlignment="1">
      <alignment horizontal="center"/>
      <protection/>
    </xf>
    <xf numFmtId="0" fontId="41" fillId="0" borderId="0" xfId="531" applyFont="1" applyFill="1" applyAlignment="1">
      <alignment horizontal="center"/>
      <protection/>
    </xf>
    <xf numFmtId="0" fontId="39" fillId="0" borderId="3" xfId="531" applyFont="1" applyFill="1" applyBorder="1" applyAlignment="1">
      <alignment horizontal="center"/>
      <protection/>
    </xf>
    <xf numFmtId="0" fontId="37" fillId="0" borderId="22" xfId="531" applyFont="1" applyFill="1" applyBorder="1" applyAlignment="1">
      <alignment horizontal="center" vertical="center"/>
      <protection/>
    </xf>
    <xf numFmtId="0" fontId="37" fillId="0" borderId="23" xfId="531" applyFont="1" applyFill="1" applyBorder="1" applyAlignment="1">
      <alignment horizontal="center" vertical="center"/>
      <protection/>
    </xf>
    <xf numFmtId="0" fontId="38" fillId="0" borderId="24" xfId="531" applyFont="1" applyFill="1" applyBorder="1" applyAlignment="1">
      <alignment horizontal="center" vertical="center" wrapText="1"/>
      <protection/>
    </xf>
    <xf numFmtId="0" fontId="38" fillId="0" borderId="25" xfId="531" applyFont="1" applyFill="1" applyBorder="1" applyAlignment="1">
      <alignment horizontal="center" vertical="center" wrapText="1"/>
      <protection/>
    </xf>
    <xf numFmtId="0" fontId="42" fillId="0" borderId="0" xfId="531" applyFont="1" applyFill="1" applyAlignment="1">
      <alignment horizontal="center"/>
      <protection/>
    </xf>
    <xf numFmtId="0" fontId="43" fillId="0" borderId="0" xfId="531" applyFont="1" applyFill="1" applyAlignment="1">
      <alignment horizontal="center"/>
      <protection/>
    </xf>
    <xf numFmtId="0" fontId="44" fillId="0" borderId="22" xfId="531" applyFont="1" applyFill="1" applyBorder="1" applyAlignment="1">
      <alignment horizontal="center" vertical="center"/>
      <protection/>
    </xf>
    <xf numFmtId="0" fontId="44" fillId="0" borderId="23" xfId="531" applyFont="1" applyFill="1" applyBorder="1" applyAlignment="1">
      <alignment horizontal="center" vertical="center"/>
      <protection/>
    </xf>
    <xf numFmtId="1" fontId="47" fillId="0" borderId="24" xfId="455" applyNumberFormat="1" applyFont="1" applyFill="1" applyBorder="1" applyAlignment="1">
      <alignment horizontal="center" vertical="center" wrapText="1"/>
      <protection/>
    </xf>
    <xf numFmtId="1" fontId="47" fillId="0" borderId="25" xfId="455" applyNumberFormat="1" applyFont="1" applyFill="1" applyBorder="1" applyAlignment="1">
      <alignment horizontal="center" vertical="center" wrapText="1"/>
      <protection/>
    </xf>
    <xf numFmtId="0" fontId="47" fillId="0" borderId="24" xfId="531" applyFont="1" applyFill="1" applyBorder="1" applyAlignment="1">
      <alignment horizontal="center" vertical="center" wrapText="1"/>
      <protection/>
    </xf>
    <xf numFmtId="0" fontId="47" fillId="0" borderId="25" xfId="531" applyFont="1" applyFill="1" applyBorder="1" applyAlignment="1">
      <alignment horizontal="center" vertical="center" wrapText="1"/>
      <protection/>
    </xf>
    <xf numFmtId="0" fontId="51" fillId="0" borderId="3" xfId="510" applyFont="1" applyBorder="1" applyAlignment="1">
      <alignment horizontal="center" vertical="center" wrapText="1"/>
      <protection/>
    </xf>
    <xf numFmtId="0" fontId="55" fillId="0" borderId="0" xfId="510" applyFont="1" applyFill="1" applyAlignment="1">
      <alignment horizontal="center" vertical="center" wrapText="1"/>
      <protection/>
    </xf>
    <xf numFmtId="0" fontId="51" fillId="0" borderId="24" xfId="510" applyFont="1" applyFill="1" applyBorder="1" applyAlignment="1">
      <alignment horizontal="center" vertical="center"/>
      <protection/>
    </xf>
    <xf numFmtId="0" fontId="51" fillId="0" borderId="26" xfId="510" applyFont="1" applyFill="1" applyBorder="1" applyAlignment="1">
      <alignment horizontal="center" vertical="center"/>
      <protection/>
    </xf>
    <xf numFmtId="0" fontId="51" fillId="0" borderId="25" xfId="510" applyFont="1" applyFill="1" applyBorder="1" applyAlignment="1">
      <alignment horizontal="center" vertical="center"/>
      <protection/>
    </xf>
    <xf numFmtId="2" fontId="46" fillId="0" borderId="3" xfId="510" applyNumberFormat="1" applyFont="1" applyFill="1" applyBorder="1" applyAlignment="1">
      <alignment horizontal="center" vertical="center" wrapText="1"/>
      <protection/>
    </xf>
    <xf numFmtId="0" fontId="51" fillId="0" borderId="3" xfId="510" applyNumberFormat="1" applyFont="1" applyBorder="1" applyAlignment="1">
      <alignment horizontal="center" vertical="center" wrapText="1"/>
      <protection/>
    </xf>
    <xf numFmtId="0" fontId="57" fillId="0" borderId="3" xfId="510" applyFont="1" applyFill="1" applyBorder="1" applyAlignment="1">
      <alignment horizontal="center" vertical="center" wrapText="1"/>
      <protection/>
    </xf>
    <xf numFmtId="0" fontId="57" fillId="0" borderId="0" xfId="510" applyFont="1" applyFill="1" applyAlignment="1">
      <alignment horizontal="center" vertical="center" wrapText="1"/>
      <protection/>
    </xf>
    <xf numFmtId="0" fontId="58" fillId="0" borderId="0" xfId="510" applyFont="1" applyFill="1" applyAlignment="1">
      <alignment horizontal="center" vertical="center" wrapText="1"/>
      <protection/>
    </xf>
    <xf numFmtId="2" fontId="51" fillId="0" borderId="3" xfId="510" applyNumberFormat="1" applyFont="1" applyFill="1" applyBorder="1" applyAlignment="1">
      <alignment horizontal="center" vertical="center" wrapText="1"/>
      <protection/>
    </xf>
    <xf numFmtId="0" fontId="51" fillId="0" borderId="3" xfId="510" applyFont="1" applyFill="1" applyBorder="1" applyAlignment="1">
      <alignment horizontal="center" vertical="center" wrapText="1"/>
      <protection/>
    </xf>
    <xf numFmtId="0" fontId="51" fillId="0" borderId="3" xfId="510" applyNumberFormat="1" applyFont="1" applyFill="1" applyBorder="1" applyAlignment="1">
      <alignment horizontal="center" vertical="center" wrapText="1"/>
      <protection/>
    </xf>
    <xf numFmtId="3" fontId="51" fillId="0" borderId="3" xfId="510" applyNumberFormat="1" applyFont="1" applyFill="1" applyBorder="1" applyAlignment="1">
      <alignment horizontal="center" vertical="center" wrapText="1"/>
      <protection/>
    </xf>
    <xf numFmtId="0" fontId="59" fillId="0" borderId="0" xfId="510" applyFont="1" applyAlignment="1">
      <alignment horizontal="center" vertical="center" wrapText="1"/>
      <protection/>
    </xf>
    <xf numFmtId="0" fontId="37" fillId="0" borderId="0" xfId="531" applyFont="1" applyFill="1" applyAlignment="1">
      <alignment horizontal="center"/>
      <protection/>
    </xf>
    <xf numFmtId="0" fontId="48" fillId="0" borderId="0" xfId="531" applyFont="1" applyFill="1" applyAlignment="1">
      <alignment horizontal="center"/>
      <protection/>
    </xf>
    <xf numFmtId="1" fontId="38" fillId="0" borderId="24" xfId="455" applyNumberFormat="1" applyFont="1" applyFill="1" applyBorder="1" applyAlignment="1">
      <alignment horizontal="center" vertical="center" wrapText="1"/>
      <protection/>
    </xf>
    <xf numFmtId="1" fontId="38" fillId="0" borderId="25" xfId="455" applyNumberFormat="1" applyFont="1" applyFill="1" applyBorder="1" applyAlignment="1">
      <alignment horizontal="center" vertical="center" wrapText="1"/>
      <protection/>
    </xf>
    <xf numFmtId="14" fontId="38" fillId="0" borderId="24" xfId="455" applyNumberFormat="1" applyFont="1" applyFill="1" applyBorder="1" applyAlignment="1">
      <alignment horizontal="center" vertical="center" wrapText="1"/>
      <protection/>
    </xf>
    <xf numFmtId="14" fontId="38" fillId="0" borderId="25" xfId="455" applyNumberFormat="1" applyFont="1" applyFill="1" applyBorder="1" applyAlignment="1">
      <alignment horizontal="center" vertical="center" wrapText="1"/>
      <protection/>
    </xf>
    <xf numFmtId="0" fontId="37" fillId="0" borderId="27" xfId="531" applyFont="1" applyFill="1" applyBorder="1" applyAlignment="1">
      <alignment horizontal="center" vertical="center"/>
      <protection/>
    </xf>
    <xf numFmtId="0" fontId="53" fillId="0" borderId="0" xfId="531" applyFont="1" applyFill="1" applyBorder="1" applyAlignment="1">
      <alignment horizontal="center" vertical="center" wrapText="1"/>
      <protection/>
    </xf>
    <xf numFmtId="0" fontId="40" fillId="0" borderId="0" xfId="531" applyFont="1" applyFill="1" applyAlignment="1">
      <alignment horizontal="center" wrapText="1"/>
      <protection/>
    </xf>
    <xf numFmtId="2" fontId="45" fillId="0" borderId="3" xfId="531" applyNumberFormat="1" applyFont="1" applyFill="1" applyBorder="1" applyAlignment="1">
      <alignment horizontal="center" vertical="center" wrapText="1"/>
      <protection/>
    </xf>
    <xf numFmtId="0" fontId="45" fillId="0" borderId="3" xfId="531" applyFont="1" applyFill="1" applyBorder="1" applyAlignment="1">
      <alignment horizontal="center" vertical="center" wrapText="1"/>
      <protection/>
    </xf>
    <xf numFmtId="14" fontId="4" fillId="0" borderId="3" xfId="455" applyNumberFormat="1" applyFont="1" applyFill="1" applyBorder="1" applyAlignment="1">
      <alignment horizontal="center" vertical="center" wrapText="1"/>
      <protection/>
    </xf>
  </cellXfs>
  <cellStyles count="57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1_Стр-ра вакансій за зарплатою на КЗП 0618 для даних Найбіль по зарпл" xfId="317"/>
    <cellStyle name="Heading 2" xfId="318"/>
    <cellStyle name="Heading 2 2" xfId="319"/>
    <cellStyle name="Heading 2_Стр-ра вакансій за зарплатою на КЗП 0618 для даних Найбіль по зарпл" xfId="320"/>
    <cellStyle name="Heading 3" xfId="321"/>
    <cellStyle name="Heading 3 2" xfId="322"/>
    <cellStyle name="Heading 3_Стр-ра вакансій за зарплатою на КЗП 0618 для даних Найбіль по зарпл" xfId="323"/>
    <cellStyle name="Heading 4" xfId="324"/>
    <cellStyle name="Heading 4 2" xfId="325"/>
    <cellStyle name="Heading 4_Стр-ра вакансій за зарплатою на КЗП 0618 для даних Найбіль по зарпл" xfId="326"/>
    <cellStyle name="Input" xfId="327"/>
    <cellStyle name="Input 2" xfId="328"/>
    <cellStyle name="Input_П_1" xfId="329"/>
    <cellStyle name="Linked Cell" xfId="330"/>
    <cellStyle name="Linked Cell 2" xfId="331"/>
    <cellStyle name="Linked Cell_Стр-ра вакансій за зарплатою на КЗП 0618 для даних Найбіль по зарпл" xfId="332"/>
    <cellStyle name="Neutral" xfId="333"/>
    <cellStyle name="Neutral 2" xfId="334"/>
    <cellStyle name="Neutral_П_1" xfId="335"/>
    <cellStyle name="Normal 2" xfId="336"/>
    <cellStyle name="Normal_Sheet1" xfId="337"/>
    <cellStyle name="Note" xfId="338"/>
    <cellStyle name="Note 2" xfId="339"/>
    <cellStyle name="Note_П_1" xfId="340"/>
    <cellStyle name="Output" xfId="341"/>
    <cellStyle name="Output 2" xfId="342"/>
    <cellStyle name="Output_П_1" xfId="343"/>
    <cellStyle name="Title" xfId="344"/>
    <cellStyle name="Total" xfId="345"/>
    <cellStyle name="vDa" xfId="346"/>
    <cellStyle name="vDa 2" xfId="347"/>
    <cellStyle name="vHl" xfId="348"/>
    <cellStyle name="vHl 2" xfId="349"/>
    <cellStyle name="vN0" xfId="350"/>
    <cellStyle name="vN0 2" xfId="351"/>
    <cellStyle name="vN0 3" xfId="352"/>
    <cellStyle name="vSt" xfId="353"/>
    <cellStyle name="vSt 2" xfId="354"/>
    <cellStyle name="Warning Text" xfId="355"/>
    <cellStyle name="Акцент1" xfId="356"/>
    <cellStyle name="Акцент1 2" xfId="357"/>
    <cellStyle name="Акцент1 2 2" xfId="358"/>
    <cellStyle name="Акцент1 3" xfId="359"/>
    <cellStyle name="Акцент1 4" xfId="360"/>
    <cellStyle name="Акцент1 5" xfId="361"/>
    <cellStyle name="Акцент2" xfId="362"/>
    <cellStyle name="Акцент2 2" xfId="363"/>
    <cellStyle name="Акцент2 2 2" xfId="364"/>
    <cellStyle name="Акцент2 3" xfId="365"/>
    <cellStyle name="Акцент2 4" xfId="366"/>
    <cellStyle name="Акцент2 5" xfId="367"/>
    <cellStyle name="Акцент3" xfId="368"/>
    <cellStyle name="Акцент3 2" xfId="369"/>
    <cellStyle name="Акцент3 2 2" xfId="370"/>
    <cellStyle name="Акцент3 3" xfId="371"/>
    <cellStyle name="Акцент3 4" xfId="372"/>
    <cellStyle name="Акцент3 5" xfId="373"/>
    <cellStyle name="Акцент4" xfId="374"/>
    <cellStyle name="Акцент4 2" xfId="375"/>
    <cellStyle name="Акцент4 2 2" xfId="376"/>
    <cellStyle name="Акцент4 3" xfId="377"/>
    <cellStyle name="Акцент4 4" xfId="378"/>
    <cellStyle name="Акцент4 5" xfId="379"/>
    <cellStyle name="Акцент5" xfId="380"/>
    <cellStyle name="Акцент5 2" xfId="381"/>
    <cellStyle name="Акцент5 2 2" xfId="382"/>
    <cellStyle name="Акцент5 3" xfId="383"/>
    <cellStyle name="Акцент5 4" xfId="384"/>
    <cellStyle name="Акцент5 5" xfId="385"/>
    <cellStyle name="Акцент6" xfId="386"/>
    <cellStyle name="Акцент6 2" xfId="387"/>
    <cellStyle name="Акцент6 2 2" xfId="388"/>
    <cellStyle name="Акцент6 3" xfId="389"/>
    <cellStyle name="Акцент6 4" xfId="390"/>
    <cellStyle name="Акцент6 5" xfId="391"/>
    <cellStyle name="Акцентування1" xfId="392"/>
    <cellStyle name="Акцентування1 2" xfId="393"/>
    <cellStyle name="Акцентування2" xfId="394"/>
    <cellStyle name="Акцентування2 2" xfId="395"/>
    <cellStyle name="Акцентування3" xfId="396"/>
    <cellStyle name="Акцентування3 2" xfId="397"/>
    <cellStyle name="Акцентування4" xfId="398"/>
    <cellStyle name="Акцентування4 2" xfId="399"/>
    <cellStyle name="Акцентування5" xfId="400"/>
    <cellStyle name="Акцентування5 2" xfId="401"/>
    <cellStyle name="Акцентування6" xfId="402"/>
    <cellStyle name="Акцентування6 2" xfId="403"/>
    <cellStyle name="Ввід" xfId="404"/>
    <cellStyle name="Ввід 2" xfId="405"/>
    <cellStyle name="Ввід_Стр-ра вакансій за зарплатою на КЗП 0618 для даних Найбіль по зарпл" xfId="406"/>
    <cellStyle name="Ввод " xfId="407"/>
    <cellStyle name="Ввод  2" xfId="408"/>
    <cellStyle name="Ввод  2 2" xfId="409"/>
    <cellStyle name="Ввод  3" xfId="410"/>
    <cellStyle name="Ввод  4" xfId="411"/>
    <cellStyle name="Ввод  5" xfId="412"/>
    <cellStyle name="Percent" xfId="413"/>
    <cellStyle name="Вывод" xfId="414"/>
    <cellStyle name="Вывод 2" xfId="415"/>
    <cellStyle name="Вывод 2 2" xfId="416"/>
    <cellStyle name="Вывод 3" xfId="417"/>
    <cellStyle name="Вывод 4" xfId="418"/>
    <cellStyle name="Вывод 5" xfId="419"/>
    <cellStyle name="Вычисление" xfId="420"/>
    <cellStyle name="Вычисление 2" xfId="421"/>
    <cellStyle name="Вычисление 2 2" xfId="422"/>
    <cellStyle name="Вычисление 3" xfId="423"/>
    <cellStyle name="Вычисление 4" xfId="424"/>
    <cellStyle name="Вычисление 5" xfId="425"/>
    <cellStyle name="Гиперссылка 2" xfId="426"/>
    <cellStyle name="Гиперссылка 3" xfId="427"/>
    <cellStyle name="Currency" xfId="428"/>
    <cellStyle name="Currency [0]" xfId="429"/>
    <cellStyle name="Грошовий 2" xfId="430"/>
    <cellStyle name="Добре" xfId="431"/>
    <cellStyle name="Добре 2" xfId="432"/>
    <cellStyle name="Заголовок 1" xfId="433"/>
    <cellStyle name="Заголовок 1 2" xfId="434"/>
    <cellStyle name="Заголовок 1 3" xfId="435"/>
    <cellStyle name="Заголовок 1 4" xfId="436"/>
    <cellStyle name="Заголовок 1 5" xfId="437"/>
    <cellStyle name="Заголовок 2" xfId="438"/>
    <cellStyle name="Заголовок 2 2" xfId="439"/>
    <cellStyle name="Заголовок 2 3" xfId="440"/>
    <cellStyle name="Заголовок 2 4" xfId="441"/>
    <cellStyle name="Заголовок 2 5" xfId="442"/>
    <cellStyle name="Заголовок 3" xfId="443"/>
    <cellStyle name="Заголовок 3 2" xfId="444"/>
    <cellStyle name="Заголовок 3 3" xfId="445"/>
    <cellStyle name="Заголовок 3 4" xfId="446"/>
    <cellStyle name="Заголовок 3 5" xfId="447"/>
    <cellStyle name="Заголовок 4" xfId="448"/>
    <cellStyle name="Заголовок 4 2" xfId="449"/>
    <cellStyle name="Заголовок 4 3" xfId="450"/>
    <cellStyle name="Заголовок 4 4" xfId="451"/>
    <cellStyle name="Заголовок 4 5" xfId="452"/>
    <cellStyle name="Звичайний 2" xfId="453"/>
    <cellStyle name="Звичайний 2 2" xfId="454"/>
    <cellStyle name="Звичайний 2 3" xfId="455"/>
    <cellStyle name="Звичайний 2_8.Блок_3 (1 ч)" xfId="456"/>
    <cellStyle name="Звичайний 3" xfId="457"/>
    <cellStyle name="Звичайний 3 2" xfId="458"/>
    <cellStyle name="Звичайний 3 2 2" xfId="459"/>
    <cellStyle name="Звичайний 4" xfId="460"/>
    <cellStyle name="Звичайний 4 2" xfId="461"/>
    <cellStyle name="Звичайний 5" xfId="462"/>
    <cellStyle name="Звичайний 5 2" xfId="463"/>
    <cellStyle name="Звичайний 5 3" xfId="464"/>
    <cellStyle name="Звичайний 6" xfId="465"/>
    <cellStyle name="Звичайний 7" xfId="466"/>
    <cellStyle name="Звичайний 8" xfId="467"/>
    <cellStyle name="Зв'язана клітинка" xfId="468"/>
    <cellStyle name="Зв'язана клітинка 2" xfId="469"/>
    <cellStyle name="Зв'язана клітинка_Стр-ра вакансій за зарплатою на КЗП 0618 для даних Найбіль по зарпл" xfId="470"/>
    <cellStyle name="Итог" xfId="471"/>
    <cellStyle name="Итог 2" xfId="472"/>
    <cellStyle name="Итог 3" xfId="473"/>
    <cellStyle name="Итог 4" xfId="474"/>
    <cellStyle name="Итог 5" xfId="475"/>
    <cellStyle name="Контрольна клітинка" xfId="476"/>
    <cellStyle name="Контрольна клітинка 2" xfId="477"/>
    <cellStyle name="Контрольна клітинка_Стр-ра вакансій за зарплатою на КЗП 0618 для даних Найбіль по зарпл" xfId="478"/>
    <cellStyle name="Контрольная ячейка" xfId="479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Назва" xfId="485"/>
    <cellStyle name="Назва 2" xfId="486"/>
    <cellStyle name="Название" xfId="487"/>
    <cellStyle name="Название 2" xfId="488"/>
    <cellStyle name="Название 3" xfId="489"/>
    <cellStyle name="Название 4" xfId="490"/>
    <cellStyle name="Название 5" xfId="491"/>
    <cellStyle name="Нейтральный" xfId="492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Обчислення" xfId="498"/>
    <cellStyle name="Обчислення 2" xfId="499"/>
    <cellStyle name="Обчислення_П_1" xfId="50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2" xfId="510"/>
    <cellStyle name="Обычный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519"/>
    <cellStyle name="Обычный 4 2" xfId="520"/>
    <cellStyle name="Обычный 5" xfId="521"/>
    <cellStyle name="Обычный 5 2" xfId="522"/>
    <cellStyle name="Обычный 5 3" xfId="523"/>
    <cellStyle name="Обычный 6" xfId="524"/>
    <cellStyle name="Обычный 6 2" xfId="525"/>
    <cellStyle name="Обычный 6 3" xfId="526"/>
    <cellStyle name="Обычный 7" xfId="527"/>
    <cellStyle name="Обычный 8" xfId="528"/>
    <cellStyle name="Обычный 9" xfId="529"/>
    <cellStyle name="Обычный_09_Професійний склад" xfId="530"/>
    <cellStyle name="Обычный_Форма7Н" xfId="531"/>
    <cellStyle name="Підсумок" xfId="532"/>
    <cellStyle name="Підсумок 2" xfId="533"/>
    <cellStyle name="Підсумок_П_1" xfId="534"/>
    <cellStyle name="Плохой" xfId="535"/>
    <cellStyle name="Плохой 2" xfId="536"/>
    <cellStyle name="Плохой 2 2" xfId="537"/>
    <cellStyle name="Плохой 3" xfId="538"/>
    <cellStyle name="Плохой 4" xfId="539"/>
    <cellStyle name="Плохой 5" xfId="540"/>
    <cellStyle name="Поганий" xfId="541"/>
    <cellStyle name="Поганий 2" xfId="542"/>
    <cellStyle name="Пояснение" xfId="543"/>
    <cellStyle name="Пояснение 2" xfId="544"/>
    <cellStyle name="Пояснение 3" xfId="545"/>
    <cellStyle name="Пояснение 4" xfId="546"/>
    <cellStyle name="Пояснение 5" xfId="547"/>
    <cellStyle name="Примечание" xfId="548"/>
    <cellStyle name="Примечание 2" xfId="549"/>
    <cellStyle name="Примечание 2 2" xfId="550"/>
    <cellStyle name="Примечание 3" xfId="551"/>
    <cellStyle name="Примечание 4" xfId="552"/>
    <cellStyle name="Примечание 5" xfId="553"/>
    <cellStyle name="Примітка" xfId="554"/>
    <cellStyle name="Примітка 2" xfId="555"/>
    <cellStyle name="Примітка_П_1" xfId="556"/>
    <cellStyle name="Результат" xfId="557"/>
    <cellStyle name="Связанная ячейка" xfId="558"/>
    <cellStyle name="Связанная ячейка 2" xfId="559"/>
    <cellStyle name="Связанная ячейка 3" xfId="560"/>
    <cellStyle name="Связанная ячейка 4" xfId="561"/>
    <cellStyle name="Связанная ячейка 5" xfId="562"/>
    <cellStyle name="Середній" xfId="563"/>
    <cellStyle name="Середній 2" xfId="564"/>
    <cellStyle name="Стиль 1" xfId="565"/>
    <cellStyle name="Стиль 1 2" xfId="566"/>
    <cellStyle name="Текст попередження" xfId="567"/>
    <cellStyle name="Текст попередження 2" xfId="568"/>
    <cellStyle name="Текст пояснення" xfId="569"/>
    <cellStyle name="Текст пояснення 2" xfId="570"/>
    <cellStyle name="Текст предупреждения" xfId="571"/>
    <cellStyle name="Текст предупреждения 2" xfId="572"/>
    <cellStyle name="Текст предупреждения 3" xfId="573"/>
    <cellStyle name="Текст предупреждения 4" xfId="574"/>
    <cellStyle name="Текст предупреждения 5" xfId="575"/>
    <cellStyle name="Тысячи [0]_Анализ" xfId="576"/>
    <cellStyle name="Тысячи_Анализ" xfId="577"/>
    <cellStyle name="ФинᎰнсовый_Лист1 (3)_1" xfId="578"/>
    <cellStyle name="Comma" xfId="579"/>
    <cellStyle name="Comma [0]" xfId="580"/>
    <cellStyle name="Хороший" xfId="581"/>
    <cellStyle name="Хороший 2" xfId="582"/>
    <cellStyle name="Хороший 2 2" xfId="583"/>
    <cellStyle name="Хороший 3" xfId="58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64" zoomScaleNormal="51" zoomScaleSheetLayoutView="64" zoomScalePageLayoutView="0" workbookViewId="0" topLeftCell="A1">
      <selection activeCell="A4" sqref="A4:A5"/>
    </sheetView>
  </sheetViews>
  <sheetFormatPr defaultColWidth="8.8515625" defaultRowHeight="15"/>
  <cols>
    <col min="1" max="1" width="37.140625" style="15" customWidth="1"/>
    <col min="2" max="3" width="12.57421875" style="15" customWidth="1"/>
    <col min="4" max="4" width="13.00390625" style="15" customWidth="1"/>
    <col min="5" max="6" width="12.421875" style="15" customWidth="1"/>
    <col min="7" max="7" width="12.57421875" style="15" customWidth="1"/>
    <col min="8" max="16384" width="8.8515625" style="15" customWidth="1"/>
  </cols>
  <sheetData>
    <row r="1" spans="1:7" s="1" customFormat="1" ht="19.5">
      <c r="A1" s="102" t="s">
        <v>102</v>
      </c>
      <c r="B1" s="102"/>
      <c r="C1" s="102"/>
      <c r="D1" s="102"/>
      <c r="E1" s="102"/>
      <c r="F1" s="102"/>
      <c r="G1" s="102"/>
    </row>
    <row r="2" spans="1:7" s="1" customFormat="1" ht="19.5" customHeight="1">
      <c r="A2" s="103" t="s">
        <v>7</v>
      </c>
      <c r="B2" s="103"/>
      <c r="C2" s="103"/>
      <c r="D2" s="103"/>
      <c r="E2" s="103"/>
      <c r="F2" s="103"/>
      <c r="G2" s="103"/>
    </row>
    <row r="3" spans="1:7" s="16" customFormat="1" ht="20.25" customHeight="1">
      <c r="A3" s="12"/>
      <c r="B3" s="12"/>
      <c r="C3" s="12"/>
      <c r="D3" s="12"/>
      <c r="E3" s="12"/>
      <c r="F3" s="12"/>
      <c r="G3" s="12"/>
    </row>
    <row r="4" spans="1:7" s="16" customFormat="1" ht="39" customHeight="1">
      <c r="A4" s="104"/>
      <c r="B4" s="105" t="s">
        <v>251</v>
      </c>
      <c r="C4" s="106"/>
      <c r="D4" s="107" t="s">
        <v>30</v>
      </c>
      <c r="E4" s="105" t="s">
        <v>252</v>
      </c>
      <c r="F4" s="106"/>
      <c r="G4" s="107" t="s">
        <v>30</v>
      </c>
    </row>
    <row r="5" spans="1:7" s="16" customFormat="1" ht="50.25" customHeight="1">
      <c r="A5" s="104"/>
      <c r="B5" s="23" t="s">
        <v>103</v>
      </c>
      <c r="C5" s="54" t="s">
        <v>130</v>
      </c>
      <c r="D5" s="108"/>
      <c r="E5" s="23" t="s">
        <v>103</v>
      </c>
      <c r="F5" s="54" t="s">
        <v>130</v>
      </c>
      <c r="G5" s="108"/>
    </row>
    <row r="6" spans="1:7" s="49" customFormat="1" ht="34.5" customHeight="1">
      <c r="A6" s="10" t="s">
        <v>31</v>
      </c>
      <c r="B6" s="34">
        <f>SUM(B7:B25)</f>
        <v>55652</v>
      </c>
      <c r="C6" s="34">
        <f>SUM(C7:C25)</f>
        <v>57092</v>
      </c>
      <c r="D6" s="6">
        <f>ROUND(C6/B6*100,1)</f>
        <v>102.6</v>
      </c>
      <c r="E6" s="34">
        <f>SUM(E7:E25)</f>
        <v>10114</v>
      </c>
      <c r="F6" s="34">
        <f>SUM(F7:F25)</f>
        <v>8077</v>
      </c>
      <c r="G6" s="6">
        <f>ROUND(F6/E6*100,1)</f>
        <v>79.9</v>
      </c>
    </row>
    <row r="7" spans="1:7" ht="57" customHeight="1">
      <c r="A7" s="13" t="s">
        <v>9</v>
      </c>
      <c r="B7" s="92">
        <v>2281</v>
      </c>
      <c r="C7" s="92">
        <v>2554</v>
      </c>
      <c r="D7" s="37">
        <f aca="true" t="shared" si="0" ref="D7:D25">ROUND(C7/B7*100,1)</f>
        <v>112</v>
      </c>
      <c r="E7" s="93">
        <v>172</v>
      </c>
      <c r="F7" s="93">
        <v>176</v>
      </c>
      <c r="G7" s="37">
        <f aca="true" t="shared" si="1" ref="G7:G25">ROUND(F7/E7*100,1)</f>
        <v>102.3</v>
      </c>
    </row>
    <row r="8" spans="1:7" ht="43.5" customHeight="1">
      <c r="A8" s="13" t="s">
        <v>10</v>
      </c>
      <c r="B8" s="92">
        <v>876</v>
      </c>
      <c r="C8" s="92">
        <v>779</v>
      </c>
      <c r="D8" s="37">
        <f t="shared" si="0"/>
        <v>88.9</v>
      </c>
      <c r="E8" s="93">
        <v>40</v>
      </c>
      <c r="F8" s="93">
        <v>51</v>
      </c>
      <c r="G8" s="37">
        <f t="shared" si="1"/>
        <v>127.5</v>
      </c>
    </row>
    <row r="9" spans="1:7" s="50" customFormat="1" ht="25.5" customHeight="1">
      <c r="A9" s="13" t="s">
        <v>11</v>
      </c>
      <c r="B9" s="92">
        <v>15248</v>
      </c>
      <c r="C9" s="92">
        <v>13355</v>
      </c>
      <c r="D9" s="37">
        <f t="shared" si="0"/>
        <v>87.6</v>
      </c>
      <c r="E9" s="93">
        <v>3424</v>
      </c>
      <c r="F9" s="93">
        <v>1871</v>
      </c>
      <c r="G9" s="37">
        <f t="shared" si="1"/>
        <v>54.6</v>
      </c>
    </row>
    <row r="10" spans="1:7" ht="41.25" customHeight="1">
      <c r="A10" s="13" t="s">
        <v>12</v>
      </c>
      <c r="B10" s="92">
        <v>1054</v>
      </c>
      <c r="C10" s="92">
        <v>1397</v>
      </c>
      <c r="D10" s="37">
        <f t="shared" si="0"/>
        <v>132.5</v>
      </c>
      <c r="E10" s="93">
        <v>505</v>
      </c>
      <c r="F10" s="93">
        <v>482</v>
      </c>
      <c r="G10" s="37">
        <f t="shared" si="1"/>
        <v>95.4</v>
      </c>
    </row>
    <row r="11" spans="1:7" ht="37.5" customHeight="1">
      <c r="A11" s="13" t="s">
        <v>13</v>
      </c>
      <c r="B11" s="92">
        <v>854</v>
      </c>
      <c r="C11" s="92">
        <v>807</v>
      </c>
      <c r="D11" s="37">
        <f t="shared" si="0"/>
        <v>94.5</v>
      </c>
      <c r="E11" s="93">
        <v>173</v>
      </c>
      <c r="F11" s="93">
        <v>197</v>
      </c>
      <c r="G11" s="37">
        <f t="shared" si="1"/>
        <v>113.9</v>
      </c>
    </row>
    <row r="12" spans="1:7" ht="25.5" customHeight="1">
      <c r="A12" s="13" t="s">
        <v>14</v>
      </c>
      <c r="B12" s="92">
        <v>2479</v>
      </c>
      <c r="C12" s="92">
        <v>2773</v>
      </c>
      <c r="D12" s="37">
        <f t="shared" si="0"/>
        <v>111.9</v>
      </c>
      <c r="E12" s="93">
        <v>312</v>
      </c>
      <c r="F12" s="93">
        <v>489</v>
      </c>
      <c r="G12" s="37">
        <f t="shared" si="1"/>
        <v>156.7</v>
      </c>
    </row>
    <row r="13" spans="1:7" ht="54" customHeight="1">
      <c r="A13" s="13" t="s">
        <v>15</v>
      </c>
      <c r="B13" s="92">
        <v>10267</v>
      </c>
      <c r="C13" s="92">
        <v>9501</v>
      </c>
      <c r="D13" s="37">
        <f t="shared" si="0"/>
        <v>92.5</v>
      </c>
      <c r="E13" s="93">
        <v>1363</v>
      </c>
      <c r="F13" s="93">
        <v>945</v>
      </c>
      <c r="G13" s="37">
        <f t="shared" si="1"/>
        <v>69.3</v>
      </c>
    </row>
    <row r="14" spans="1:7" ht="35.25" customHeight="1">
      <c r="A14" s="13" t="s">
        <v>16</v>
      </c>
      <c r="B14" s="92">
        <v>4603</v>
      </c>
      <c r="C14" s="92">
        <v>5380</v>
      </c>
      <c r="D14" s="37">
        <f t="shared" si="0"/>
        <v>116.9</v>
      </c>
      <c r="E14" s="93">
        <v>1286</v>
      </c>
      <c r="F14" s="93">
        <v>1415</v>
      </c>
      <c r="G14" s="37">
        <f t="shared" si="1"/>
        <v>110</v>
      </c>
    </row>
    <row r="15" spans="1:7" ht="40.5" customHeight="1">
      <c r="A15" s="13" t="s">
        <v>17</v>
      </c>
      <c r="B15" s="92">
        <v>2615</v>
      </c>
      <c r="C15" s="92">
        <v>2727</v>
      </c>
      <c r="D15" s="37">
        <f t="shared" si="0"/>
        <v>104.3</v>
      </c>
      <c r="E15" s="93">
        <v>307</v>
      </c>
      <c r="F15" s="93">
        <v>310</v>
      </c>
      <c r="G15" s="37">
        <f t="shared" si="1"/>
        <v>101</v>
      </c>
    </row>
    <row r="16" spans="1:7" ht="24" customHeight="1">
      <c r="A16" s="13" t="s">
        <v>18</v>
      </c>
      <c r="B16" s="92">
        <v>366</v>
      </c>
      <c r="C16" s="92">
        <v>437</v>
      </c>
      <c r="D16" s="37">
        <f t="shared" si="0"/>
        <v>119.4</v>
      </c>
      <c r="E16" s="93">
        <v>63</v>
      </c>
      <c r="F16" s="93">
        <v>69</v>
      </c>
      <c r="G16" s="37">
        <f t="shared" si="1"/>
        <v>109.5</v>
      </c>
    </row>
    <row r="17" spans="1:7" ht="24" customHeight="1">
      <c r="A17" s="13" t="s">
        <v>19</v>
      </c>
      <c r="B17" s="92">
        <v>287</v>
      </c>
      <c r="C17" s="92">
        <v>285</v>
      </c>
      <c r="D17" s="37">
        <f t="shared" si="0"/>
        <v>99.3</v>
      </c>
      <c r="E17" s="93">
        <v>82</v>
      </c>
      <c r="F17" s="93">
        <v>36</v>
      </c>
      <c r="G17" s="37">
        <f t="shared" si="1"/>
        <v>43.9</v>
      </c>
    </row>
    <row r="18" spans="1:7" ht="24" customHeight="1">
      <c r="A18" s="13" t="s">
        <v>20</v>
      </c>
      <c r="B18" s="92">
        <v>601</v>
      </c>
      <c r="C18" s="92">
        <v>595</v>
      </c>
      <c r="D18" s="37">
        <f t="shared" si="0"/>
        <v>99</v>
      </c>
      <c r="E18" s="93">
        <v>58</v>
      </c>
      <c r="F18" s="93">
        <v>54</v>
      </c>
      <c r="G18" s="37">
        <f t="shared" si="1"/>
        <v>93.1</v>
      </c>
    </row>
    <row r="19" spans="1:7" ht="38.25" customHeight="1">
      <c r="A19" s="13" t="s">
        <v>21</v>
      </c>
      <c r="B19" s="92">
        <v>979</v>
      </c>
      <c r="C19" s="92">
        <v>984</v>
      </c>
      <c r="D19" s="37">
        <f t="shared" si="0"/>
        <v>100.5</v>
      </c>
      <c r="E19" s="93">
        <v>133</v>
      </c>
      <c r="F19" s="93">
        <v>121</v>
      </c>
      <c r="G19" s="37">
        <f t="shared" si="1"/>
        <v>91</v>
      </c>
    </row>
    <row r="20" spans="1:7" ht="41.25" customHeight="1">
      <c r="A20" s="13" t="s">
        <v>22</v>
      </c>
      <c r="B20" s="92">
        <v>1895</v>
      </c>
      <c r="C20" s="92">
        <v>1779</v>
      </c>
      <c r="D20" s="37">
        <f t="shared" si="0"/>
        <v>93.9</v>
      </c>
      <c r="E20" s="93">
        <v>376</v>
      </c>
      <c r="F20" s="93">
        <v>312</v>
      </c>
      <c r="G20" s="37">
        <f t="shared" si="1"/>
        <v>83</v>
      </c>
    </row>
    <row r="21" spans="1:7" ht="42.75" customHeight="1">
      <c r="A21" s="13" t="s">
        <v>23</v>
      </c>
      <c r="B21" s="92">
        <v>3107</v>
      </c>
      <c r="C21" s="92">
        <v>3728</v>
      </c>
      <c r="D21" s="37">
        <f t="shared" si="0"/>
        <v>120</v>
      </c>
      <c r="E21" s="93">
        <v>793</v>
      </c>
      <c r="F21" s="93">
        <v>609</v>
      </c>
      <c r="G21" s="37">
        <f t="shared" si="1"/>
        <v>76.8</v>
      </c>
    </row>
    <row r="22" spans="1:7" ht="24" customHeight="1">
      <c r="A22" s="13" t="s">
        <v>24</v>
      </c>
      <c r="B22" s="92">
        <v>4471</v>
      </c>
      <c r="C22" s="92">
        <v>4993</v>
      </c>
      <c r="D22" s="37">
        <f t="shared" si="0"/>
        <v>111.7</v>
      </c>
      <c r="E22" s="93">
        <v>496</v>
      </c>
      <c r="F22" s="93">
        <v>491</v>
      </c>
      <c r="G22" s="37">
        <f t="shared" si="1"/>
        <v>99</v>
      </c>
    </row>
    <row r="23" spans="1:7" ht="42.75" customHeight="1">
      <c r="A23" s="13" t="s">
        <v>25</v>
      </c>
      <c r="B23" s="92">
        <v>2741</v>
      </c>
      <c r="C23" s="92">
        <v>3889</v>
      </c>
      <c r="D23" s="37">
        <f t="shared" si="0"/>
        <v>141.9</v>
      </c>
      <c r="E23" s="93">
        <v>425</v>
      </c>
      <c r="F23" s="93">
        <v>333</v>
      </c>
      <c r="G23" s="37">
        <f t="shared" si="1"/>
        <v>78.4</v>
      </c>
    </row>
    <row r="24" spans="1:7" ht="36.75" customHeight="1">
      <c r="A24" s="13" t="s">
        <v>26</v>
      </c>
      <c r="B24" s="92">
        <v>474</v>
      </c>
      <c r="C24" s="92">
        <v>556</v>
      </c>
      <c r="D24" s="37">
        <f t="shared" si="0"/>
        <v>117.3</v>
      </c>
      <c r="E24" s="93">
        <v>53</v>
      </c>
      <c r="F24" s="93">
        <v>38</v>
      </c>
      <c r="G24" s="37">
        <f t="shared" si="1"/>
        <v>71.7</v>
      </c>
    </row>
    <row r="25" spans="1:7" ht="27.75" customHeight="1">
      <c r="A25" s="13" t="s">
        <v>27</v>
      </c>
      <c r="B25" s="92">
        <v>454</v>
      </c>
      <c r="C25" s="92">
        <v>573</v>
      </c>
      <c r="D25" s="37">
        <f t="shared" si="0"/>
        <v>126.2</v>
      </c>
      <c r="E25" s="93">
        <v>53</v>
      </c>
      <c r="F25" s="93">
        <v>78</v>
      </c>
      <c r="G25" s="37">
        <f t="shared" si="1"/>
        <v>147.2</v>
      </c>
    </row>
    <row r="26" spans="1:7" ht="12.75">
      <c r="A26" s="14"/>
      <c r="B26" s="14"/>
      <c r="C26" s="14"/>
      <c r="D26" s="14"/>
      <c r="E26" s="14"/>
      <c r="F26" s="14"/>
      <c r="G26" s="14"/>
    </row>
    <row r="27" spans="1:7" ht="12.75">
      <c r="A27" s="14"/>
      <c r="B27" s="14"/>
      <c r="C27" s="14"/>
      <c r="D27" s="14"/>
      <c r="E27" s="14"/>
      <c r="F27" s="14"/>
      <c r="G27" s="14"/>
    </row>
    <row r="28" spans="1:7" ht="12.75">
      <c r="A28" s="14"/>
      <c r="B28" s="14"/>
      <c r="C28" s="14"/>
      <c r="D28" s="14"/>
      <c r="E28" s="14"/>
      <c r="F28" s="14"/>
      <c r="G28" s="14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46" zoomScaleNormal="58" zoomScaleSheetLayoutView="46" zoomScalePageLayoutView="0" workbookViewId="0" topLeftCell="A1">
      <selection activeCell="A3" sqref="A3:A4"/>
    </sheetView>
  </sheetViews>
  <sheetFormatPr defaultColWidth="8.8515625" defaultRowHeight="15"/>
  <cols>
    <col min="1" max="1" width="52.8515625" style="4" customWidth="1"/>
    <col min="2" max="2" width="24.00390625" style="4" customWidth="1"/>
    <col min="3" max="3" width="23.421875" style="4" customWidth="1"/>
    <col min="4" max="4" width="21.421875" style="4" customWidth="1"/>
    <col min="5" max="16384" width="8.8515625" style="4" customWidth="1"/>
  </cols>
  <sheetData>
    <row r="1" spans="1:4" s="1" customFormat="1" ht="49.5" customHeight="1">
      <c r="A1" s="140" t="s">
        <v>259</v>
      </c>
      <c r="B1" s="140"/>
      <c r="C1" s="140"/>
      <c r="D1" s="140"/>
    </row>
    <row r="2" spans="1:4" s="1" customFormat="1" ht="12.75" customHeight="1">
      <c r="A2" s="11"/>
      <c r="B2" s="11"/>
      <c r="C2" s="11"/>
      <c r="D2" s="11"/>
    </row>
    <row r="3" spans="1:4" s="16" customFormat="1" ht="52.5" customHeight="1">
      <c r="A3" s="104"/>
      <c r="B3" s="142" t="s">
        <v>105</v>
      </c>
      <c r="C3" s="142" t="s">
        <v>106</v>
      </c>
      <c r="D3" s="142" t="s">
        <v>107</v>
      </c>
    </row>
    <row r="4" spans="1:4" s="16" customFormat="1" ht="44.25" customHeight="1">
      <c r="A4" s="104"/>
      <c r="B4" s="142"/>
      <c r="C4" s="142"/>
      <c r="D4" s="142"/>
    </row>
    <row r="5" spans="1:4" s="3" customFormat="1" ht="34.5" customHeight="1">
      <c r="A5" s="18" t="s">
        <v>31</v>
      </c>
      <c r="B5" s="9">
        <f>SUM(B6:B14)</f>
        <v>8077</v>
      </c>
      <c r="C5" s="9">
        <f>SUM(C6:C14)</f>
        <v>12509</v>
      </c>
      <c r="D5" s="9">
        <f>C5/B5</f>
        <v>1.5487185836325368</v>
      </c>
    </row>
    <row r="6" spans="1:4" ht="51" customHeight="1">
      <c r="A6" s="20" t="s">
        <v>33</v>
      </c>
      <c r="B6" s="36">
        <f>2!F7</f>
        <v>279</v>
      </c>
      <c r="C6" s="36">
        <f>8!F7</f>
        <v>2313</v>
      </c>
      <c r="D6" s="21">
        <f aca="true" t="shared" si="0" ref="D6:D14">C6/B6</f>
        <v>8.290322580645162</v>
      </c>
    </row>
    <row r="7" spans="1:4" ht="35.25" customHeight="1">
      <c r="A7" s="20" t="s">
        <v>2</v>
      </c>
      <c r="B7" s="36">
        <f>2!F8</f>
        <v>495</v>
      </c>
      <c r="C7" s="36">
        <f>8!F8</f>
        <v>1546</v>
      </c>
      <c r="D7" s="21">
        <f t="shared" si="0"/>
        <v>3.1232323232323234</v>
      </c>
    </row>
    <row r="8" spans="1:4" s="8" customFormat="1" ht="25.5" customHeight="1">
      <c r="A8" s="20" t="s">
        <v>1</v>
      </c>
      <c r="B8" s="36">
        <f>2!F9</f>
        <v>498</v>
      </c>
      <c r="C8" s="36">
        <f>8!F9</f>
        <v>1742</v>
      </c>
      <c r="D8" s="21">
        <f t="shared" si="0"/>
        <v>3.497991967871486</v>
      </c>
    </row>
    <row r="9" spans="1:4" ht="36.75" customHeight="1">
      <c r="A9" s="20" t="s">
        <v>0</v>
      </c>
      <c r="B9" s="36">
        <f>2!F10</f>
        <v>258</v>
      </c>
      <c r="C9" s="36">
        <f>8!F10</f>
        <v>750</v>
      </c>
      <c r="D9" s="21">
        <f t="shared" si="0"/>
        <v>2.9069767441860463</v>
      </c>
    </row>
    <row r="10" spans="1:4" ht="28.5" customHeight="1">
      <c r="A10" s="20" t="s">
        <v>4</v>
      </c>
      <c r="B10" s="36">
        <f>2!F11</f>
        <v>1081</v>
      </c>
      <c r="C10" s="36">
        <f>8!F11</f>
        <v>1776</v>
      </c>
      <c r="D10" s="21">
        <f t="shared" si="0"/>
        <v>1.6429232192414431</v>
      </c>
    </row>
    <row r="11" spans="1:4" ht="59.25" customHeight="1">
      <c r="A11" s="20" t="s">
        <v>29</v>
      </c>
      <c r="B11" s="36">
        <f>2!F12</f>
        <v>49</v>
      </c>
      <c r="C11" s="36">
        <f>8!F12</f>
        <v>168</v>
      </c>
      <c r="D11" s="21">
        <f t="shared" si="0"/>
        <v>3.4285714285714284</v>
      </c>
    </row>
    <row r="12" spans="1:4" ht="33.75" customHeight="1">
      <c r="A12" s="20" t="s">
        <v>5</v>
      </c>
      <c r="B12" s="36">
        <f>2!F13</f>
        <v>2582</v>
      </c>
      <c r="C12" s="36">
        <f>8!F13</f>
        <v>1145</v>
      </c>
      <c r="D12" s="30">
        <f t="shared" si="0"/>
        <v>0.4434546862896979</v>
      </c>
    </row>
    <row r="13" spans="1:4" ht="75" customHeight="1">
      <c r="A13" s="20" t="s">
        <v>6</v>
      </c>
      <c r="B13" s="36">
        <f>2!F14</f>
        <v>2013</v>
      </c>
      <c r="C13" s="36">
        <f>8!F14</f>
        <v>2100</v>
      </c>
      <c r="D13" s="21">
        <f t="shared" si="0"/>
        <v>1.0432190760059612</v>
      </c>
    </row>
    <row r="14" spans="1:4" ht="40.5" customHeight="1">
      <c r="A14" s="20" t="s">
        <v>34</v>
      </c>
      <c r="B14" s="36">
        <f>2!F15</f>
        <v>822</v>
      </c>
      <c r="C14" s="36">
        <f>8!F15</f>
        <v>969</v>
      </c>
      <c r="D14" s="21">
        <f t="shared" si="0"/>
        <v>1.1788321167883211</v>
      </c>
    </row>
    <row r="15" spans="1:3" ht="12.75">
      <c r="A15" s="5"/>
      <c r="B15" s="5"/>
      <c r="C15" s="5"/>
    </row>
    <row r="16" spans="1:3" ht="12.75">
      <c r="A16" s="5"/>
      <c r="B16" s="5"/>
      <c r="C16" s="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905511811023623" right="0.1968503937007874" top="0.5118110236220472" bottom="0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5" zoomScaleNormal="62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47.57421875" style="4" customWidth="1"/>
    <col min="2" max="3" width="12.8515625" style="4" customWidth="1"/>
    <col min="4" max="6" width="12.421875" style="4" customWidth="1"/>
    <col min="7" max="7" width="12.8515625" style="4" customWidth="1"/>
    <col min="8" max="16384" width="8.8515625" style="4" customWidth="1"/>
  </cols>
  <sheetData>
    <row r="1" spans="1:7" s="1" customFormat="1" ht="25.5" customHeight="1">
      <c r="A1" s="109" t="s">
        <v>102</v>
      </c>
      <c r="B1" s="109"/>
      <c r="C1" s="109"/>
      <c r="D1" s="109"/>
      <c r="E1" s="109"/>
      <c r="F1" s="109"/>
      <c r="G1" s="109"/>
    </row>
    <row r="2" spans="1:7" s="1" customFormat="1" ht="19.5" customHeight="1">
      <c r="A2" s="110" t="s">
        <v>32</v>
      </c>
      <c r="B2" s="110"/>
      <c r="C2" s="110"/>
      <c r="D2" s="110"/>
      <c r="E2" s="110"/>
      <c r="F2" s="110"/>
      <c r="G2" s="110"/>
    </row>
    <row r="3" spans="1:6" s="16" customFormat="1" ht="20.25" customHeight="1">
      <c r="A3" s="12"/>
      <c r="B3" s="12"/>
      <c r="C3" s="12"/>
      <c r="D3" s="12"/>
      <c r="E3" s="12"/>
      <c r="F3" s="12"/>
    </row>
    <row r="4" spans="1:7" s="16" customFormat="1" ht="39" customHeight="1">
      <c r="A4" s="104"/>
      <c r="B4" s="111" t="str">
        <f>1!B4:D4</f>
        <v>за січень-вересень</v>
      </c>
      <c r="C4" s="112"/>
      <c r="D4" s="113" t="s">
        <v>30</v>
      </c>
      <c r="E4" s="105" t="str">
        <f>1!E4:G4</f>
        <v>станом на 1 жовтня</v>
      </c>
      <c r="F4" s="106"/>
      <c r="G4" s="115" t="s">
        <v>30</v>
      </c>
    </row>
    <row r="5" spans="1:7" s="16" customFormat="1" ht="60.75" customHeight="1">
      <c r="A5" s="104"/>
      <c r="B5" s="23" t="s">
        <v>103</v>
      </c>
      <c r="C5" s="54" t="s">
        <v>130</v>
      </c>
      <c r="D5" s="114"/>
      <c r="E5" s="23" t="s">
        <v>103</v>
      </c>
      <c r="F5" s="54" t="s">
        <v>130</v>
      </c>
      <c r="G5" s="116"/>
    </row>
    <row r="6" spans="1:7" s="3" customFormat="1" ht="34.5" customHeight="1">
      <c r="A6" s="18" t="s">
        <v>31</v>
      </c>
      <c r="B6" s="42">
        <f>SUM(B7:B15)</f>
        <v>55652</v>
      </c>
      <c r="C6" s="42">
        <f>SUM(C7:C15)</f>
        <v>57092</v>
      </c>
      <c r="D6" s="43">
        <f>ROUND(C6/B6*100,1)</f>
        <v>102.6</v>
      </c>
      <c r="E6" s="42">
        <f>SUM(E7:E15)</f>
        <v>10114</v>
      </c>
      <c r="F6" s="42">
        <f>SUM(F7:F15)</f>
        <v>8077</v>
      </c>
      <c r="G6" s="56">
        <f>ROUND(F6/E6*100,1)</f>
        <v>79.9</v>
      </c>
    </row>
    <row r="7" spans="1:7" ht="57.75" customHeight="1">
      <c r="A7" s="57" t="s">
        <v>33</v>
      </c>
      <c r="B7" s="94">
        <v>3383</v>
      </c>
      <c r="C7" s="21">
        <v>3512</v>
      </c>
      <c r="D7" s="44">
        <f aca="true" t="shared" si="0" ref="D7:D15">ROUND(C7/B7*100,1)</f>
        <v>103.8</v>
      </c>
      <c r="E7" s="21">
        <v>348</v>
      </c>
      <c r="F7" s="21">
        <v>279</v>
      </c>
      <c r="G7" s="58">
        <f aca="true" t="shared" si="1" ref="G7:G15">ROUND(F7/E7*100,1)</f>
        <v>80.2</v>
      </c>
    </row>
    <row r="8" spans="1:7" ht="35.25" customHeight="1">
      <c r="A8" s="57" t="s">
        <v>2</v>
      </c>
      <c r="B8" s="94">
        <v>4663</v>
      </c>
      <c r="C8" s="21">
        <v>5264</v>
      </c>
      <c r="D8" s="44">
        <f t="shared" si="0"/>
        <v>112.9</v>
      </c>
      <c r="E8" s="21">
        <v>527</v>
      </c>
      <c r="F8" s="21">
        <v>495</v>
      </c>
      <c r="G8" s="58">
        <f t="shared" si="1"/>
        <v>93.9</v>
      </c>
    </row>
    <row r="9" spans="1:7" s="8" customFormat="1" ht="25.5" customHeight="1">
      <c r="A9" s="57" t="s">
        <v>1</v>
      </c>
      <c r="B9" s="94">
        <v>4847</v>
      </c>
      <c r="C9" s="21">
        <v>5695</v>
      </c>
      <c r="D9" s="44">
        <f t="shared" si="0"/>
        <v>117.5</v>
      </c>
      <c r="E9" s="21">
        <v>539</v>
      </c>
      <c r="F9" s="21">
        <v>498</v>
      </c>
      <c r="G9" s="58">
        <f t="shared" si="1"/>
        <v>92.4</v>
      </c>
    </row>
    <row r="10" spans="1:7" ht="36.75" customHeight="1">
      <c r="A10" s="57" t="s">
        <v>0</v>
      </c>
      <c r="B10" s="94">
        <v>2076</v>
      </c>
      <c r="C10" s="21">
        <v>2325</v>
      </c>
      <c r="D10" s="44">
        <f t="shared" si="0"/>
        <v>112</v>
      </c>
      <c r="E10" s="21">
        <v>276</v>
      </c>
      <c r="F10" s="21">
        <v>258</v>
      </c>
      <c r="G10" s="58">
        <f t="shared" si="1"/>
        <v>93.5</v>
      </c>
    </row>
    <row r="11" spans="1:7" ht="35.25" customHeight="1">
      <c r="A11" s="57" t="s">
        <v>4</v>
      </c>
      <c r="B11" s="94">
        <v>9085</v>
      </c>
      <c r="C11" s="21">
        <v>9703</v>
      </c>
      <c r="D11" s="44">
        <f t="shared" si="0"/>
        <v>106.8</v>
      </c>
      <c r="E11" s="21">
        <v>1434</v>
      </c>
      <c r="F11" s="21">
        <v>1081</v>
      </c>
      <c r="G11" s="58">
        <f t="shared" si="1"/>
        <v>75.4</v>
      </c>
    </row>
    <row r="12" spans="1:7" ht="59.25" customHeight="1">
      <c r="A12" s="57" t="s">
        <v>29</v>
      </c>
      <c r="B12" s="94">
        <v>876</v>
      </c>
      <c r="C12" s="21">
        <v>955</v>
      </c>
      <c r="D12" s="44">
        <f t="shared" si="0"/>
        <v>109</v>
      </c>
      <c r="E12" s="21">
        <v>39</v>
      </c>
      <c r="F12" s="21">
        <v>49</v>
      </c>
      <c r="G12" s="58">
        <f t="shared" si="1"/>
        <v>125.6</v>
      </c>
    </row>
    <row r="13" spans="1:7" ht="38.25" customHeight="1">
      <c r="A13" s="57" t="s">
        <v>5</v>
      </c>
      <c r="B13" s="94">
        <v>11916</v>
      </c>
      <c r="C13" s="21">
        <v>12076</v>
      </c>
      <c r="D13" s="44">
        <f t="shared" si="0"/>
        <v>101.3</v>
      </c>
      <c r="E13" s="21">
        <v>3278</v>
      </c>
      <c r="F13" s="21">
        <v>2582</v>
      </c>
      <c r="G13" s="58">
        <f t="shared" si="1"/>
        <v>78.8</v>
      </c>
    </row>
    <row r="14" spans="1:7" ht="75" customHeight="1">
      <c r="A14" s="57" t="s">
        <v>6</v>
      </c>
      <c r="B14" s="94">
        <v>12133</v>
      </c>
      <c r="C14" s="21">
        <v>10629</v>
      </c>
      <c r="D14" s="44">
        <f t="shared" si="0"/>
        <v>87.6</v>
      </c>
      <c r="E14" s="21">
        <v>2620</v>
      </c>
      <c r="F14" s="21">
        <v>2013</v>
      </c>
      <c r="G14" s="58">
        <f t="shared" si="1"/>
        <v>76.8</v>
      </c>
    </row>
    <row r="15" spans="1:7" ht="43.5" customHeight="1">
      <c r="A15" s="57" t="s">
        <v>34</v>
      </c>
      <c r="B15" s="94">
        <v>6673</v>
      </c>
      <c r="C15" s="21">
        <v>6933</v>
      </c>
      <c r="D15" s="44">
        <f t="shared" si="0"/>
        <v>103.9</v>
      </c>
      <c r="E15" s="21">
        <v>1053</v>
      </c>
      <c r="F15" s="21">
        <v>822</v>
      </c>
      <c r="G15" s="58">
        <f t="shared" si="1"/>
        <v>78.1</v>
      </c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="82" zoomScaleNormal="69" zoomScaleSheetLayoutView="82" zoomScalePageLayoutView="0" workbookViewId="0" topLeftCell="A1">
      <selection activeCell="B5" sqref="B5:B7"/>
    </sheetView>
  </sheetViews>
  <sheetFormatPr defaultColWidth="9.140625" defaultRowHeight="15"/>
  <cols>
    <col min="1" max="1" width="5.7109375" style="59" customWidth="1"/>
    <col min="2" max="2" width="33.421875" style="86" customWidth="1"/>
    <col min="3" max="3" width="13.140625" style="87" customWidth="1"/>
    <col min="4" max="5" width="13.7109375" style="87" customWidth="1"/>
    <col min="6" max="6" width="16.28125" style="59" customWidth="1"/>
    <col min="7" max="7" width="18.57421875" style="89" customWidth="1"/>
    <col min="8" max="8" width="4.57421875" style="59" customWidth="1"/>
    <col min="9" max="16384" width="9.140625" style="59" customWidth="1"/>
  </cols>
  <sheetData>
    <row r="1" spans="2:7" ht="17.25">
      <c r="B1" s="118" t="s">
        <v>108</v>
      </c>
      <c r="C1" s="118"/>
      <c r="D1" s="118"/>
      <c r="E1" s="118"/>
      <c r="F1" s="118"/>
      <c r="G1" s="118"/>
    </row>
    <row r="2" spans="2:7" ht="17.25">
      <c r="B2" s="118" t="s">
        <v>253</v>
      </c>
      <c r="C2" s="118"/>
      <c r="D2" s="118"/>
      <c r="E2" s="118"/>
      <c r="F2" s="118"/>
      <c r="G2" s="118"/>
    </row>
    <row r="3" spans="2:7" ht="17.25">
      <c r="B3" s="118" t="s">
        <v>88</v>
      </c>
      <c r="C3" s="118"/>
      <c r="D3" s="118"/>
      <c r="E3" s="118"/>
      <c r="F3" s="118"/>
      <c r="G3" s="118"/>
    </row>
    <row r="5" spans="1:7" ht="42.75" customHeight="1">
      <c r="A5" s="119" t="s">
        <v>41</v>
      </c>
      <c r="B5" s="122" t="s">
        <v>101</v>
      </c>
      <c r="C5" s="117" t="s">
        <v>197</v>
      </c>
      <c r="D5" s="117" t="s">
        <v>198</v>
      </c>
      <c r="E5" s="117" t="s">
        <v>40</v>
      </c>
      <c r="F5" s="123" t="s">
        <v>254</v>
      </c>
      <c r="G5" s="123"/>
    </row>
    <row r="6" spans="1:7" ht="15" customHeight="1">
      <c r="A6" s="120"/>
      <c r="B6" s="122"/>
      <c r="C6" s="117"/>
      <c r="D6" s="117"/>
      <c r="E6" s="117"/>
      <c r="F6" s="117" t="s">
        <v>197</v>
      </c>
      <c r="G6" s="117" t="s">
        <v>198</v>
      </c>
    </row>
    <row r="7" spans="1:7" ht="54" customHeight="1">
      <c r="A7" s="121"/>
      <c r="B7" s="122"/>
      <c r="C7" s="117"/>
      <c r="D7" s="117"/>
      <c r="E7" s="117"/>
      <c r="F7" s="117"/>
      <c r="G7" s="117"/>
    </row>
    <row r="8" spans="1:7" ht="18">
      <c r="A8" s="77" t="s">
        <v>100</v>
      </c>
      <c r="B8" s="78" t="s">
        <v>68</v>
      </c>
      <c r="C8" s="79">
        <v>1</v>
      </c>
      <c r="D8" s="79">
        <v>2</v>
      </c>
      <c r="E8" s="79">
        <v>3</v>
      </c>
      <c r="F8" s="79">
        <v>4</v>
      </c>
      <c r="G8" s="79">
        <v>5</v>
      </c>
    </row>
    <row r="9" spans="1:7" ht="15">
      <c r="A9" s="80">
        <v>1</v>
      </c>
      <c r="B9" s="81" t="s">
        <v>42</v>
      </c>
      <c r="C9" s="68">
        <v>3526</v>
      </c>
      <c r="D9" s="68">
        <v>765</v>
      </c>
      <c r="E9" s="62">
        <f aca="true" t="shared" si="0" ref="E9:E58">C9-D9</f>
        <v>2761</v>
      </c>
      <c r="F9" s="68">
        <v>709</v>
      </c>
      <c r="G9" s="68">
        <v>200</v>
      </c>
    </row>
    <row r="10" spans="1:7" s="83" customFormat="1" ht="15">
      <c r="A10" s="80">
        <v>2</v>
      </c>
      <c r="B10" s="81" t="s">
        <v>75</v>
      </c>
      <c r="C10" s="68">
        <v>1685</v>
      </c>
      <c r="D10" s="68">
        <v>1040</v>
      </c>
      <c r="E10" s="62">
        <f t="shared" si="0"/>
        <v>645</v>
      </c>
      <c r="F10" s="68">
        <v>152</v>
      </c>
      <c r="G10" s="68">
        <v>348</v>
      </c>
    </row>
    <row r="11" spans="1:7" s="83" customFormat="1" ht="15">
      <c r="A11" s="80">
        <v>3</v>
      </c>
      <c r="B11" s="81" t="s">
        <v>51</v>
      </c>
      <c r="C11" s="68">
        <v>1663</v>
      </c>
      <c r="D11" s="68">
        <v>316</v>
      </c>
      <c r="E11" s="62">
        <f t="shared" si="0"/>
        <v>1347</v>
      </c>
      <c r="F11" s="68">
        <v>381</v>
      </c>
      <c r="G11" s="68">
        <v>72</v>
      </c>
    </row>
    <row r="12" spans="1:7" s="83" customFormat="1" ht="15">
      <c r="A12" s="80">
        <v>4</v>
      </c>
      <c r="B12" s="81" t="s">
        <v>43</v>
      </c>
      <c r="C12" s="68">
        <v>1569</v>
      </c>
      <c r="D12" s="68">
        <v>491</v>
      </c>
      <c r="E12" s="62">
        <f t="shared" si="0"/>
        <v>1078</v>
      </c>
      <c r="F12" s="68">
        <v>166</v>
      </c>
      <c r="G12" s="68">
        <v>147</v>
      </c>
    </row>
    <row r="13" spans="1:7" s="83" customFormat="1" ht="15">
      <c r="A13" s="80">
        <v>5</v>
      </c>
      <c r="B13" s="81" t="s">
        <v>45</v>
      </c>
      <c r="C13" s="68">
        <v>1223</v>
      </c>
      <c r="D13" s="68">
        <v>468</v>
      </c>
      <c r="E13" s="62">
        <f t="shared" si="0"/>
        <v>755</v>
      </c>
      <c r="F13" s="68">
        <v>176</v>
      </c>
      <c r="G13" s="68">
        <v>150</v>
      </c>
    </row>
    <row r="14" spans="1:7" s="83" customFormat="1" ht="15">
      <c r="A14" s="80">
        <v>6</v>
      </c>
      <c r="B14" s="81" t="s">
        <v>89</v>
      </c>
      <c r="C14" s="68">
        <v>1202</v>
      </c>
      <c r="D14" s="68">
        <v>572</v>
      </c>
      <c r="E14" s="62">
        <f t="shared" si="0"/>
        <v>630</v>
      </c>
      <c r="F14" s="68">
        <v>87</v>
      </c>
      <c r="G14" s="68">
        <v>174</v>
      </c>
    </row>
    <row r="15" spans="1:7" s="83" customFormat="1" ht="15">
      <c r="A15" s="80">
        <v>7</v>
      </c>
      <c r="B15" s="81" t="s">
        <v>44</v>
      </c>
      <c r="C15" s="68">
        <v>1124</v>
      </c>
      <c r="D15" s="68">
        <v>444</v>
      </c>
      <c r="E15" s="62">
        <f t="shared" si="0"/>
        <v>680</v>
      </c>
      <c r="F15" s="68">
        <v>122</v>
      </c>
      <c r="G15" s="68">
        <v>141</v>
      </c>
    </row>
    <row r="16" spans="1:7" s="83" customFormat="1" ht="15">
      <c r="A16" s="80">
        <v>8</v>
      </c>
      <c r="B16" s="81" t="s">
        <v>87</v>
      </c>
      <c r="C16" s="68">
        <v>1021</v>
      </c>
      <c r="D16" s="68">
        <v>543</v>
      </c>
      <c r="E16" s="62">
        <f t="shared" si="0"/>
        <v>478</v>
      </c>
      <c r="F16" s="68">
        <v>203</v>
      </c>
      <c r="G16" s="68">
        <v>198</v>
      </c>
    </row>
    <row r="17" spans="1:7" s="83" customFormat="1" ht="30.75">
      <c r="A17" s="80">
        <v>9</v>
      </c>
      <c r="B17" s="81" t="s">
        <v>47</v>
      </c>
      <c r="C17" s="68">
        <v>955</v>
      </c>
      <c r="D17" s="68">
        <v>358</v>
      </c>
      <c r="E17" s="62">
        <f t="shared" si="0"/>
        <v>597</v>
      </c>
      <c r="F17" s="68">
        <v>97</v>
      </c>
      <c r="G17" s="68">
        <v>136</v>
      </c>
    </row>
    <row r="18" spans="1:7" s="83" customFormat="1" ht="30.75">
      <c r="A18" s="80">
        <v>10</v>
      </c>
      <c r="B18" s="81" t="s">
        <v>77</v>
      </c>
      <c r="C18" s="68">
        <v>903</v>
      </c>
      <c r="D18" s="68">
        <v>727</v>
      </c>
      <c r="E18" s="62">
        <f t="shared" si="0"/>
        <v>176</v>
      </c>
      <c r="F18" s="68">
        <v>45</v>
      </c>
      <c r="G18" s="68">
        <v>226</v>
      </c>
    </row>
    <row r="19" spans="1:7" s="83" customFormat="1" ht="15">
      <c r="A19" s="80">
        <v>11</v>
      </c>
      <c r="B19" s="81" t="s">
        <v>46</v>
      </c>
      <c r="C19" s="68">
        <v>871</v>
      </c>
      <c r="D19" s="68">
        <v>795</v>
      </c>
      <c r="E19" s="62">
        <f t="shared" si="0"/>
        <v>76</v>
      </c>
      <c r="F19" s="68">
        <v>56</v>
      </c>
      <c r="G19" s="68">
        <v>278</v>
      </c>
    </row>
    <row r="20" spans="1:7" s="83" customFormat="1" ht="30.75">
      <c r="A20" s="80">
        <v>12</v>
      </c>
      <c r="B20" s="81" t="s">
        <v>167</v>
      </c>
      <c r="C20" s="68">
        <v>823</v>
      </c>
      <c r="D20" s="68">
        <v>401</v>
      </c>
      <c r="E20" s="62">
        <f t="shared" si="0"/>
        <v>422</v>
      </c>
      <c r="F20" s="68">
        <v>28</v>
      </c>
      <c r="G20" s="68">
        <v>142</v>
      </c>
    </row>
    <row r="21" spans="1:7" s="83" customFormat="1" ht="46.5">
      <c r="A21" s="80">
        <v>13</v>
      </c>
      <c r="B21" s="81" t="s">
        <v>96</v>
      </c>
      <c r="C21" s="68">
        <v>767</v>
      </c>
      <c r="D21" s="68">
        <v>164</v>
      </c>
      <c r="E21" s="62">
        <f t="shared" si="0"/>
        <v>603</v>
      </c>
      <c r="F21" s="68">
        <v>201</v>
      </c>
      <c r="G21" s="68">
        <v>58</v>
      </c>
    </row>
    <row r="22" spans="1:7" s="83" customFormat="1" ht="15">
      <c r="A22" s="80">
        <v>14</v>
      </c>
      <c r="B22" s="81" t="s">
        <v>69</v>
      </c>
      <c r="C22" s="68">
        <v>705</v>
      </c>
      <c r="D22" s="68">
        <v>439</v>
      </c>
      <c r="E22" s="62">
        <f t="shared" si="0"/>
        <v>266</v>
      </c>
      <c r="F22" s="68">
        <v>39</v>
      </c>
      <c r="G22" s="68">
        <v>131</v>
      </c>
    </row>
    <row r="23" spans="1:7" s="83" customFormat="1" ht="15">
      <c r="A23" s="80">
        <v>15</v>
      </c>
      <c r="B23" s="81" t="s">
        <v>58</v>
      </c>
      <c r="C23" s="68">
        <v>691</v>
      </c>
      <c r="D23" s="68">
        <v>145</v>
      </c>
      <c r="E23" s="62">
        <f t="shared" si="0"/>
        <v>546</v>
      </c>
      <c r="F23" s="68">
        <v>84</v>
      </c>
      <c r="G23" s="68">
        <v>42</v>
      </c>
    </row>
    <row r="24" spans="1:7" s="83" customFormat="1" ht="15">
      <c r="A24" s="80">
        <v>16</v>
      </c>
      <c r="B24" s="81" t="s">
        <v>49</v>
      </c>
      <c r="C24" s="68">
        <v>599</v>
      </c>
      <c r="D24" s="68">
        <v>134</v>
      </c>
      <c r="E24" s="62">
        <f t="shared" si="0"/>
        <v>465</v>
      </c>
      <c r="F24" s="68">
        <v>69</v>
      </c>
      <c r="G24" s="68">
        <v>29</v>
      </c>
    </row>
    <row r="25" spans="1:7" s="83" customFormat="1" ht="15">
      <c r="A25" s="80">
        <v>17</v>
      </c>
      <c r="B25" s="81" t="s">
        <v>50</v>
      </c>
      <c r="C25" s="68">
        <v>566</v>
      </c>
      <c r="D25" s="68">
        <v>264</v>
      </c>
      <c r="E25" s="62">
        <f t="shared" si="0"/>
        <v>302</v>
      </c>
      <c r="F25" s="68">
        <v>25</v>
      </c>
      <c r="G25" s="68">
        <v>93</v>
      </c>
    </row>
    <row r="26" spans="1:7" s="83" customFormat="1" ht="15">
      <c r="A26" s="80">
        <v>18</v>
      </c>
      <c r="B26" s="81" t="s">
        <v>56</v>
      </c>
      <c r="C26" s="68">
        <v>564</v>
      </c>
      <c r="D26" s="68">
        <v>197</v>
      </c>
      <c r="E26" s="62">
        <f t="shared" si="0"/>
        <v>367</v>
      </c>
      <c r="F26" s="68">
        <v>104</v>
      </c>
      <c r="G26" s="68">
        <v>68</v>
      </c>
    </row>
    <row r="27" spans="1:7" s="83" customFormat="1" ht="15">
      <c r="A27" s="80">
        <v>19</v>
      </c>
      <c r="B27" s="81" t="s">
        <v>79</v>
      </c>
      <c r="C27" s="68">
        <v>519</v>
      </c>
      <c r="D27" s="68">
        <v>671</v>
      </c>
      <c r="E27" s="62">
        <f t="shared" si="0"/>
        <v>-152</v>
      </c>
      <c r="F27" s="68">
        <v>36</v>
      </c>
      <c r="G27" s="68">
        <v>238</v>
      </c>
    </row>
    <row r="28" spans="1:7" s="83" customFormat="1" ht="15">
      <c r="A28" s="80">
        <v>20</v>
      </c>
      <c r="B28" s="81" t="s">
        <v>53</v>
      </c>
      <c r="C28" s="68">
        <v>519</v>
      </c>
      <c r="D28" s="68">
        <v>170</v>
      </c>
      <c r="E28" s="62">
        <f t="shared" si="0"/>
        <v>349</v>
      </c>
      <c r="F28" s="68">
        <v>16</v>
      </c>
      <c r="G28" s="68">
        <v>67</v>
      </c>
    </row>
    <row r="29" spans="1:7" s="83" customFormat="1" ht="15">
      <c r="A29" s="80">
        <v>21</v>
      </c>
      <c r="B29" s="81" t="s">
        <v>52</v>
      </c>
      <c r="C29" s="68">
        <v>482</v>
      </c>
      <c r="D29" s="68">
        <v>49</v>
      </c>
      <c r="E29" s="62">
        <f t="shared" si="0"/>
        <v>433</v>
      </c>
      <c r="F29" s="68">
        <v>139</v>
      </c>
      <c r="G29" s="68">
        <v>18</v>
      </c>
    </row>
    <row r="30" spans="1:7" s="83" customFormat="1" ht="15">
      <c r="A30" s="80">
        <v>22</v>
      </c>
      <c r="B30" s="81" t="s">
        <v>59</v>
      </c>
      <c r="C30" s="68">
        <v>476</v>
      </c>
      <c r="D30" s="68">
        <v>326</v>
      </c>
      <c r="E30" s="62">
        <f t="shared" si="0"/>
        <v>150</v>
      </c>
      <c r="F30" s="68">
        <v>26</v>
      </c>
      <c r="G30" s="68">
        <v>127</v>
      </c>
    </row>
    <row r="31" spans="1:7" s="83" customFormat="1" ht="15">
      <c r="A31" s="80">
        <v>23</v>
      </c>
      <c r="B31" s="81" t="s">
        <v>57</v>
      </c>
      <c r="C31" s="68">
        <v>453</v>
      </c>
      <c r="D31" s="68">
        <v>162</v>
      </c>
      <c r="E31" s="62">
        <f t="shared" si="0"/>
        <v>291</v>
      </c>
      <c r="F31" s="68">
        <v>27</v>
      </c>
      <c r="G31" s="68">
        <v>35</v>
      </c>
    </row>
    <row r="32" spans="1:7" s="83" customFormat="1" ht="15">
      <c r="A32" s="80">
        <v>24</v>
      </c>
      <c r="B32" s="81" t="s">
        <v>48</v>
      </c>
      <c r="C32" s="68">
        <v>449</v>
      </c>
      <c r="D32" s="68">
        <v>185</v>
      </c>
      <c r="E32" s="62">
        <f t="shared" si="0"/>
        <v>264</v>
      </c>
      <c r="F32" s="68">
        <v>71</v>
      </c>
      <c r="G32" s="68">
        <v>28</v>
      </c>
    </row>
    <row r="33" spans="1:7" s="83" customFormat="1" ht="61.5">
      <c r="A33" s="80">
        <v>25</v>
      </c>
      <c r="B33" s="84" t="s">
        <v>92</v>
      </c>
      <c r="C33" s="68">
        <v>443</v>
      </c>
      <c r="D33" s="68">
        <v>382</v>
      </c>
      <c r="E33" s="62">
        <f t="shared" si="0"/>
        <v>61</v>
      </c>
      <c r="F33" s="68">
        <v>31</v>
      </c>
      <c r="G33" s="68">
        <v>207</v>
      </c>
    </row>
    <row r="34" spans="1:7" s="83" customFormat="1" ht="15">
      <c r="A34" s="80">
        <v>26</v>
      </c>
      <c r="B34" s="81" t="s">
        <v>61</v>
      </c>
      <c r="C34" s="68">
        <v>425</v>
      </c>
      <c r="D34" s="68">
        <v>194</v>
      </c>
      <c r="E34" s="62">
        <f t="shared" si="0"/>
        <v>231</v>
      </c>
      <c r="F34" s="68">
        <v>60</v>
      </c>
      <c r="G34" s="68">
        <v>51</v>
      </c>
    </row>
    <row r="35" spans="1:7" s="83" customFormat="1" ht="15">
      <c r="A35" s="80">
        <v>27</v>
      </c>
      <c r="B35" s="81" t="s">
        <v>172</v>
      </c>
      <c r="C35" s="68">
        <v>413</v>
      </c>
      <c r="D35" s="68">
        <v>350</v>
      </c>
      <c r="E35" s="62">
        <f t="shared" si="0"/>
        <v>63</v>
      </c>
      <c r="F35" s="68">
        <v>0</v>
      </c>
      <c r="G35" s="68">
        <v>242</v>
      </c>
    </row>
    <row r="36" spans="1:7" s="83" customFormat="1" ht="15">
      <c r="A36" s="80">
        <v>28</v>
      </c>
      <c r="B36" s="81" t="s">
        <v>76</v>
      </c>
      <c r="C36" s="68">
        <v>402</v>
      </c>
      <c r="D36" s="68">
        <v>866</v>
      </c>
      <c r="E36" s="62">
        <f t="shared" si="0"/>
        <v>-464</v>
      </c>
      <c r="F36" s="68">
        <v>246</v>
      </c>
      <c r="G36" s="68">
        <v>704</v>
      </c>
    </row>
    <row r="37" spans="1:7" s="83" customFormat="1" ht="15">
      <c r="A37" s="80">
        <v>29</v>
      </c>
      <c r="B37" s="81" t="s">
        <v>63</v>
      </c>
      <c r="C37" s="68">
        <v>383</v>
      </c>
      <c r="D37" s="68">
        <v>241</v>
      </c>
      <c r="E37" s="62">
        <f t="shared" si="0"/>
        <v>142</v>
      </c>
      <c r="F37" s="68">
        <v>25</v>
      </c>
      <c r="G37" s="68">
        <v>73</v>
      </c>
    </row>
    <row r="38" spans="1:7" s="83" customFormat="1" ht="30.75">
      <c r="A38" s="80">
        <v>30</v>
      </c>
      <c r="B38" s="81" t="s">
        <v>85</v>
      </c>
      <c r="C38" s="68">
        <v>379</v>
      </c>
      <c r="D38" s="68">
        <v>122</v>
      </c>
      <c r="E38" s="62">
        <f t="shared" si="0"/>
        <v>257</v>
      </c>
      <c r="F38" s="68">
        <v>41</v>
      </c>
      <c r="G38" s="68">
        <v>33</v>
      </c>
    </row>
    <row r="39" spans="1:7" s="83" customFormat="1" ht="15">
      <c r="A39" s="80">
        <v>31</v>
      </c>
      <c r="B39" s="81" t="s">
        <v>91</v>
      </c>
      <c r="C39" s="68">
        <v>369</v>
      </c>
      <c r="D39" s="68">
        <v>70</v>
      </c>
      <c r="E39" s="62">
        <f t="shared" si="0"/>
        <v>299</v>
      </c>
      <c r="F39" s="68">
        <v>107</v>
      </c>
      <c r="G39" s="68">
        <v>22</v>
      </c>
    </row>
    <row r="40" spans="1:7" s="83" customFormat="1" ht="15">
      <c r="A40" s="80">
        <v>32</v>
      </c>
      <c r="B40" s="81" t="s">
        <v>118</v>
      </c>
      <c r="C40" s="68">
        <v>357</v>
      </c>
      <c r="D40" s="68">
        <v>60</v>
      </c>
      <c r="E40" s="62">
        <f t="shared" si="0"/>
        <v>297</v>
      </c>
      <c r="F40" s="68">
        <v>57</v>
      </c>
      <c r="G40" s="68">
        <v>22</v>
      </c>
    </row>
    <row r="41" spans="1:7" s="83" customFormat="1" ht="15">
      <c r="A41" s="80">
        <v>33</v>
      </c>
      <c r="B41" s="81" t="s">
        <v>62</v>
      </c>
      <c r="C41" s="68">
        <v>339</v>
      </c>
      <c r="D41" s="68">
        <v>123</v>
      </c>
      <c r="E41" s="62">
        <f t="shared" si="0"/>
        <v>216</v>
      </c>
      <c r="F41" s="68">
        <v>54</v>
      </c>
      <c r="G41" s="68">
        <v>32</v>
      </c>
    </row>
    <row r="42" spans="1:7" s="83" customFormat="1" ht="15">
      <c r="A42" s="80">
        <v>34</v>
      </c>
      <c r="B42" s="81" t="s">
        <v>117</v>
      </c>
      <c r="C42" s="68">
        <v>339</v>
      </c>
      <c r="D42" s="68">
        <v>84</v>
      </c>
      <c r="E42" s="62">
        <f t="shared" si="0"/>
        <v>255</v>
      </c>
      <c r="F42" s="68">
        <v>49</v>
      </c>
      <c r="G42" s="68">
        <v>18</v>
      </c>
    </row>
    <row r="43" spans="1:7" s="83" customFormat="1" ht="30.75">
      <c r="A43" s="80">
        <v>35</v>
      </c>
      <c r="B43" s="81" t="s">
        <v>95</v>
      </c>
      <c r="C43" s="68">
        <v>327</v>
      </c>
      <c r="D43" s="68">
        <v>35</v>
      </c>
      <c r="E43" s="62">
        <f t="shared" si="0"/>
        <v>292</v>
      </c>
      <c r="F43" s="68">
        <v>129</v>
      </c>
      <c r="G43" s="68">
        <v>19</v>
      </c>
    </row>
    <row r="44" spans="1:7" s="83" customFormat="1" ht="46.5">
      <c r="A44" s="80">
        <v>36</v>
      </c>
      <c r="B44" s="81" t="s">
        <v>54</v>
      </c>
      <c r="C44" s="68">
        <v>325</v>
      </c>
      <c r="D44" s="68">
        <v>64</v>
      </c>
      <c r="E44" s="62">
        <f t="shared" si="0"/>
        <v>261</v>
      </c>
      <c r="F44" s="68">
        <v>74</v>
      </c>
      <c r="G44" s="68">
        <v>29</v>
      </c>
    </row>
    <row r="45" spans="1:7" s="83" customFormat="1" ht="15">
      <c r="A45" s="80">
        <v>37</v>
      </c>
      <c r="B45" s="81" t="s">
        <v>55</v>
      </c>
      <c r="C45" s="85">
        <v>319</v>
      </c>
      <c r="D45" s="85">
        <v>172</v>
      </c>
      <c r="E45" s="62">
        <f t="shared" si="0"/>
        <v>147</v>
      </c>
      <c r="F45" s="85">
        <v>26</v>
      </c>
      <c r="G45" s="85">
        <v>54</v>
      </c>
    </row>
    <row r="46" spans="1:7" s="83" customFormat="1" ht="15">
      <c r="A46" s="80">
        <v>38</v>
      </c>
      <c r="B46" s="81" t="s">
        <v>70</v>
      </c>
      <c r="C46" s="85">
        <v>307</v>
      </c>
      <c r="D46" s="85">
        <v>253</v>
      </c>
      <c r="E46" s="62">
        <f t="shared" si="0"/>
        <v>54</v>
      </c>
      <c r="F46" s="85">
        <v>31</v>
      </c>
      <c r="G46" s="85">
        <v>89</v>
      </c>
    </row>
    <row r="47" spans="1:7" s="83" customFormat="1" ht="46.5">
      <c r="A47" s="80">
        <v>39</v>
      </c>
      <c r="B47" s="81" t="s">
        <v>168</v>
      </c>
      <c r="C47" s="85">
        <v>286</v>
      </c>
      <c r="D47" s="85">
        <v>98</v>
      </c>
      <c r="E47" s="62">
        <f t="shared" si="0"/>
        <v>188</v>
      </c>
      <c r="F47" s="85">
        <v>22</v>
      </c>
      <c r="G47" s="85">
        <v>29</v>
      </c>
    </row>
    <row r="48" spans="1:7" s="83" customFormat="1" ht="15">
      <c r="A48" s="80">
        <v>40</v>
      </c>
      <c r="B48" s="81" t="s">
        <v>125</v>
      </c>
      <c r="C48" s="85">
        <v>283</v>
      </c>
      <c r="D48" s="85">
        <v>41</v>
      </c>
      <c r="E48" s="62">
        <f t="shared" si="0"/>
        <v>242</v>
      </c>
      <c r="F48" s="85">
        <v>82</v>
      </c>
      <c r="G48" s="85">
        <v>20</v>
      </c>
    </row>
    <row r="49" spans="1:7" s="83" customFormat="1" ht="15">
      <c r="A49" s="80">
        <v>41</v>
      </c>
      <c r="B49" s="81" t="s">
        <v>65</v>
      </c>
      <c r="C49" s="85">
        <v>278</v>
      </c>
      <c r="D49" s="85">
        <v>48</v>
      </c>
      <c r="E49" s="62">
        <f t="shared" si="0"/>
        <v>230</v>
      </c>
      <c r="F49" s="85">
        <v>36</v>
      </c>
      <c r="G49" s="85">
        <v>16</v>
      </c>
    </row>
    <row r="50" spans="1:7" s="83" customFormat="1" ht="30.75">
      <c r="A50" s="80">
        <v>42</v>
      </c>
      <c r="B50" s="81" t="s">
        <v>90</v>
      </c>
      <c r="C50" s="85">
        <v>278</v>
      </c>
      <c r="D50" s="85">
        <v>77</v>
      </c>
      <c r="E50" s="62">
        <f t="shared" si="0"/>
        <v>201</v>
      </c>
      <c r="F50" s="85">
        <v>30</v>
      </c>
      <c r="G50" s="85">
        <v>30</v>
      </c>
    </row>
    <row r="51" spans="1:7" s="83" customFormat="1" ht="15">
      <c r="A51" s="80">
        <v>43</v>
      </c>
      <c r="B51" s="81" t="s">
        <v>162</v>
      </c>
      <c r="C51" s="85">
        <v>273</v>
      </c>
      <c r="D51" s="85">
        <v>128</v>
      </c>
      <c r="E51" s="62">
        <f t="shared" si="0"/>
        <v>145</v>
      </c>
      <c r="F51" s="85">
        <v>20</v>
      </c>
      <c r="G51" s="85">
        <v>42</v>
      </c>
    </row>
    <row r="52" spans="1:7" s="83" customFormat="1" ht="15">
      <c r="A52" s="80">
        <v>44</v>
      </c>
      <c r="B52" s="81" t="s">
        <v>201</v>
      </c>
      <c r="C52" s="85">
        <v>269</v>
      </c>
      <c r="D52" s="85">
        <v>76</v>
      </c>
      <c r="E52" s="62">
        <f t="shared" si="0"/>
        <v>193</v>
      </c>
      <c r="F52" s="85">
        <v>16</v>
      </c>
      <c r="G52" s="85">
        <v>28</v>
      </c>
    </row>
    <row r="53" spans="1:7" s="83" customFormat="1" ht="30.75">
      <c r="A53" s="80">
        <v>45</v>
      </c>
      <c r="B53" s="81" t="s">
        <v>93</v>
      </c>
      <c r="C53" s="85">
        <v>269</v>
      </c>
      <c r="D53" s="85">
        <v>90</v>
      </c>
      <c r="E53" s="62">
        <f t="shared" si="0"/>
        <v>179</v>
      </c>
      <c r="F53" s="85">
        <v>58</v>
      </c>
      <c r="G53" s="85">
        <v>28</v>
      </c>
    </row>
    <row r="54" spans="1:7" s="83" customFormat="1" ht="15">
      <c r="A54" s="80">
        <v>46</v>
      </c>
      <c r="B54" s="81" t="s">
        <v>174</v>
      </c>
      <c r="C54" s="85">
        <v>259</v>
      </c>
      <c r="D54" s="85">
        <v>232</v>
      </c>
      <c r="E54" s="62">
        <f t="shared" si="0"/>
        <v>27</v>
      </c>
      <c r="F54" s="85">
        <v>0</v>
      </c>
      <c r="G54" s="85">
        <v>24</v>
      </c>
    </row>
    <row r="55" spans="1:7" s="83" customFormat="1" ht="30.75">
      <c r="A55" s="80">
        <v>47</v>
      </c>
      <c r="B55" s="81" t="s">
        <v>170</v>
      </c>
      <c r="C55" s="85">
        <v>258</v>
      </c>
      <c r="D55" s="85">
        <v>373</v>
      </c>
      <c r="E55" s="62">
        <f t="shared" si="0"/>
        <v>-115</v>
      </c>
      <c r="F55" s="85">
        <v>30</v>
      </c>
      <c r="G55" s="85">
        <v>118</v>
      </c>
    </row>
    <row r="56" spans="1:7" s="83" customFormat="1" ht="15">
      <c r="A56" s="80">
        <v>48</v>
      </c>
      <c r="B56" s="81" t="s">
        <v>124</v>
      </c>
      <c r="C56" s="85">
        <v>256</v>
      </c>
      <c r="D56" s="85">
        <v>86</v>
      </c>
      <c r="E56" s="62">
        <f t="shared" si="0"/>
        <v>170</v>
      </c>
      <c r="F56" s="85">
        <v>65</v>
      </c>
      <c r="G56" s="85">
        <v>23</v>
      </c>
    </row>
    <row r="57" spans="1:7" s="83" customFormat="1" ht="15">
      <c r="A57" s="80">
        <v>49</v>
      </c>
      <c r="B57" s="81" t="s">
        <v>84</v>
      </c>
      <c r="C57" s="85">
        <v>256</v>
      </c>
      <c r="D57" s="85">
        <v>97</v>
      </c>
      <c r="E57" s="62">
        <f t="shared" si="0"/>
        <v>159</v>
      </c>
      <c r="F57" s="85">
        <v>45</v>
      </c>
      <c r="G57" s="85">
        <v>34</v>
      </c>
    </row>
    <row r="58" spans="1:7" s="83" customFormat="1" ht="15">
      <c r="A58" s="80">
        <v>50</v>
      </c>
      <c r="B58" s="81" t="s">
        <v>78</v>
      </c>
      <c r="C58" s="85">
        <v>256</v>
      </c>
      <c r="D58" s="85">
        <v>101</v>
      </c>
      <c r="E58" s="62">
        <f t="shared" si="0"/>
        <v>155</v>
      </c>
      <c r="F58" s="85">
        <v>26</v>
      </c>
      <c r="G58" s="85">
        <v>19</v>
      </c>
    </row>
    <row r="59" ht="18">
      <c r="G59" s="88"/>
    </row>
    <row r="60" ht="18">
      <c r="G60" s="88"/>
    </row>
    <row r="61" ht="18">
      <c r="G61" s="88"/>
    </row>
    <row r="62" ht="18">
      <c r="G62" s="88"/>
    </row>
    <row r="63" ht="18">
      <c r="G63" s="88"/>
    </row>
    <row r="64" ht="18">
      <c r="G64" s="88"/>
    </row>
    <row r="65" ht="18">
      <c r="G65" s="88"/>
    </row>
    <row r="66" ht="18">
      <c r="G66" s="88"/>
    </row>
    <row r="67" ht="18">
      <c r="G67" s="88"/>
    </row>
    <row r="68" ht="18">
      <c r="G68" s="88"/>
    </row>
    <row r="69" ht="18">
      <c r="G69" s="88"/>
    </row>
    <row r="70" ht="18">
      <c r="G70" s="88"/>
    </row>
  </sheetData>
  <sheetProtection/>
  <mergeCells count="11">
    <mergeCell ref="F6:F7"/>
    <mergeCell ref="G6:G7"/>
    <mergeCell ref="B1:G1"/>
    <mergeCell ref="B2:G2"/>
    <mergeCell ref="B3:G3"/>
    <mergeCell ref="A5:A7"/>
    <mergeCell ref="B5:B7"/>
    <mergeCell ref="C5:C7"/>
    <mergeCell ref="D5:D7"/>
    <mergeCell ref="E5:E7"/>
    <mergeCell ref="F5:G5"/>
  </mergeCells>
  <printOptions horizontalCentered="1"/>
  <pageMargins left="0.1968503937007874" right="0.1968503937007874" top="0.7086614173228347" bottom="0.5905511811023623" header="0" footer="0"/>
  <pageSetup horizontalDpi="600" verticalDpi="600" orientation="portrait" paperSize="9" scale="69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view="pageBreakPreview" zoomScale="75" zoomScaleNormal="75" zoomScaleSheetLayoutView="75" workbookViewId="0" topLeftCell="A1">
      <selection activeCell="A5" sqref="A5:A7"/>
    </sheetView>
  </sheetViews>
  <sheetFormatPr defaultColWidth="8.8515625" defaultRowHeight="15"/>
  <cols>
    <col min="1" max="1" width="36.8515625" style="59" customWidth="1"/>
    <col min="2" max="2" width="10.28125" style="59" customWidth="1"/>
    <col min="3" max="3" width="12.7109375" style="60" customWidth="1"/>
    <col min="4" max="4" width="12.421875" style="60" customWidth="1"/>
    <col min="5" max="5" width="15.421875" style="60" customWidth="1"/>
    <col min="6" max="6" width="12.7109375" style="60" customWidth="1"/>
    <col min="7" max="7" width="4.140625" style="59" customWidth="1"/>
    <col min="8" max="16384" width="8.8515625" style="59" customWidth="1"/>
  </cols>
  <sheetData>
    <row r="1" spans="1:6" ht="15">
      <c r="A1" s="125" t="s">
        <v>104</v>
      </c>
      <c r="B1" s="125"/>
      <c r="C1" s="125"/>
      <c r="D1" s="125"/>
      <c r="E1" s="125"/>
      <c r="F1" s="125"/>
    </row>
    <row r="2" spans="1:6" ht="15">
      <c r="A2" s="125" t="s">
        <v>255</v>
      </c>
      <c r="B2" s="125"/>
      <c r="C2" s="125"/>
      <c r="D2" s="125"/>
      <c r="E2" s="125"/>
      <c r="F2" s="125"/>
    </row>
    <row r="3" spans="1:6" ht="15">
      <c r="A3" s="126" t="s">
        <v>67</v>
      </c>
      <c r="B3" s="126"/>
      <c r="C3" s="126"/>
      <c r="D3" s="126"/>
      <c r="E3" s="126"/>
      <c r="F3" s="126"/>
    </row>
    <row r="5" spans="1:6" ht="30" customHeight="1">
      <c r="A5" s="127" t="s">
        <v>39</v>
      </c>
      <c r="B5" s="128" t="s">
        <v>197</v>
      </c>
      <c r="C5" s="128" t="s">
        <v>198</v>
      </c>
      <c r="D5" s="128" t="s">
        <v>40</v>
      </c>
      <c r="E5" s="129" t="s">
        <v>254</v>
      </c>
      <c r="F5" s="129"/>
    </row>
    <row r="6" spans="1:6" ht="15" customHeight="1">
      <c r="A6" s="127"/>
      <c r="B6" s="128"/>
      <c r="C6" s="128"/>
      <c r="D6" s="128"/>
      <c r="E6" s="128" t="s">
        <v>199</v>
      </c>
      <c r="F6" s="130" t="s">
        <v>198</v>
      </c>
    </row>
    <row r="7" spans="1:6" ht="64.5" customHeight="1">
      <c r="A7" s="127"/>
      <c r="B7" s="128"/>
      <c r="C7" s="128"/>
      <c r="D7" s="128"/>
      <c r="E7" s="128"/>
      <c r="F7" s="130"/>
    </row>
    <row r="8" spans="1:6" ht="15">
      <c r="A8" s="61" t="s">
        <v>100</v>
      </c>
      <c r="B8" s="61">
        <v>1</v>
      </c>
      <c r="C8" s="62">
        <v>2</v>
      </c>
      <c r="D8" s="62">
        <v>3</v>
      </c>
      <c r="E8" s="62">
        <v>4</v>
      </c>
      <c r="F8" s="62">
        <v>5</v>
      </c>
    </row>
    <row r="9" spans="1:6" ht="15">
      <c r="A9" s="124" t="s">
        <v>28</v>
      </c>
      <c r="B9" s="124"/>
      <c r="C9" s="124"/>
      <c r="D9" s="124"/>
      <c r="E9" s="124"/>
      <c r="F9" s="124"/>
    </row>
    <row r="10" spans="1:6" ht="15">
      <c r="A10" s="95" t="s">
        <v>79</v>
      </c>
      <c r="B10" s="96">
        <v>519</v>
      </c>
      <c r="C10" s="82">
        <v>671</v>
      </c>
      <c r="D10" s="82">
        <f aca="true" t="shared" si="0" ref="D10:D73">B10-C10</f>
        <v>-152</v>
      </c>
      <c r="E10" s="82">
        <v>36</v>
      </c>
      <c r="F10" s="97">
        <v>238</v>
      </c>
    </row>
    <row r="11" spans="1:6" ht="15">
      <c r="A11" s="98" t="s">
        <v>219</v>
      </c>
      <c r="B11" s="96">
        <v>180</v>
      </c>
      <c r="C11" s="82">
        <v>49</v>
      </c>
      <c r="D11" s="82">
        <f t="shared" si="0"/>
        <v>131</v>
      </c>
      <c r="E11" s="82">
        <v>14</v>
      </c>
      <c r="F11" s="97">
        <v>13</v>
      </c>
    </row>
    <row r="12" spans="1:6" ht="15">
      <c r="A12" s="98" t="s">
        <v>66</v>
      </c>
      <c r="B12" s="96">
        <v>178</v>
      </c>
      <c r="C12" s="82">
        <v>222</v>
      </c>
      <c r="D12" s="82">
        <f t="shared" si="0"/>
        <v>-44</v>
      </c>
      <c r="E12" s="82">
        <v>15</v>
      </c>
      <c r="F12" s="97">
        <v>91</v>
      </c>
    </row>
    <row r="13" spans="1:6" ht="15">
      <c r="A13" s="98" t="s">
        <v>82</v>
      </c>
      <c r="B13" s="96">
        <v>144</v>
      </c>
      <c r="C13" s="82">
        <v>85</v>
      </c>
      <c r="D13" s="82">
        <f t="shared" si="0"/>
        <v>59</v>
      </c>
      <c r="E13" s="82">
        <v>14</v>
      </c>
      <c r="F13" s="97">
        <v>31</v>
      </c>
    </row>
    <row r="14" spans="1:6" ht="15">
      <c r="A14" s="95" t="s">
        <v>94</v>
      </c>
      <c r="B14" s="96">
        <v>132</v>
      </c>
      <c r="C14" s="82">
        <v>241</v>
      </c>
      <c r="D14" s="82">
        <f t="shared" si="0"/>
        <v>-109</v>
      </c>
      <c r="E14" s="82">
        <v>6</v>
      </c>
      <c r="F14" s="97">
        <v>88</v>
      </c>
    </row>
    <row r="15" spans="1:6" ht="15">
      <c r="A15" s="98" t="s">
        <v>81</v>
      </c>
      <c r="B15" s="96">
        <v>126</v>
      </c>
      <c r="C15" s="82">
        <v>227</v>
      </c>
      <c r="D15" s="82">
        <f t="shared" si="0"/>
        <v>-101</v>
      </c>
      <c r="E15" s="82">
        <v>5</v>
      </c>
      <c r="F15" s="97">
        <v>97</v>
      </c>
    </row>
    <row r="16" spans="1:6" ht="30.75">
      <c r="A16" s="95" t="s">
        <v>169</v>
      </c>
      <c r="B16" s="96">
        <v>120</v>
      </c>
      <c r="C16" s="82">
        <v>114</v>
      </c>
      <c r="D16" s="82">
        <f t="shared" si="0"/>
        <v>6</v>
      </c>
      <c r="E16" s="82">
        <v>0</v>
      </c>
      <c r="F16" s="97">
        <v>32</v>
      </c>
    </row>
    <row r="17" spans="1:6" ht="15">
      <c r="A17" s="98" t="s">
        <v>80</v>
      </c>
      <c r="B17" s="96">
        <v>111</v>
      </c>
      <c r="C17" s="82">
        <v>81</v>
      </c>
      <c r="D17" s="82">
        <f t="shared" si="0"/>
        <v>30</v>
      </c>
      <c r="E17" s="82">
        <v>8</v>
      </c>
      <c r="F17" s="97">
        <v>21</v>
      </c>
    </row>
    <row r="18" spans="1:6" ht="30.75">
      <c r="A18" s="98" t="s">
        <v>146</v>
      </c>
      <c r="B18" s="96">
        <v>107</v>
      </c>
      <c r="C18" s="82">
        <v>605</v>
      </c>
      <c r="D18" s="82">
        <f t="shared" si="0"/>
        <v>-498</v>
      </c>
      <c r="E18" s="82">
        <v>2</v>
      </c>
      <c r="F18" s="97">
        <v>223</v>
      </c>
    </row>
    <row r="19" spans="1:6" ht="15">
      <c r="A19" s="98" t="s">
        <v>181</v>
      </c>
      <c r="B19" s="96">
        <v>90</v>
      </c>
      <c r="C19" s="96">
        <v>100</v>
      </c>
      <c r="D19" s="82">
        <f t="shared" si="0"/>
        <v>-10</v>
      </c>
      <c r="E19" s="96">
        <v>7</v>
      </c>
      <c r="F19" s="97">
        <v>33</v>
      </c>
    </row>
    <row r="20" spans="1:6" ht="15">
      <c r="A20" s="98" t="s">
        <v>187</v>
      </c>
      <c r="B20" s="96">
        <v>78</v>
      </c>
      <c r="C20" s="96">
        <v>107</v>
      </c>
      <c r="D20" s="82">
        <f t="shared" si="0"/>
        <v>-29</v>
      </c>
      <c r="E20" s="96">
        <v>14</v>
      </c>
      <c r="F20" s="97">
        <v>52</v>
      </c>
    </row>
    <row r="21" spans="1:6" ht="15">
      <c r="A21" s="98" t="s">
        <v>134</v>
      </c>
      <c r="B21" s="96">
        <v>75</v>
      </c>
      <c r="C21" s="96">
        <v>47</v>
      </c>
      <c r="D21" s="82">
        <f t="shared" si="0"/>
        <v>28</v>
      </c>
      <c r="E21" s="96">
        <v>15</v>
      </c>
      <c r="F21" s="97">
        <v>18</v>
      </c>
    </row>
    <row r="22" spans="1:6" ht="15">
      <c r="A22" s="124" t="s">
        <v>2</v>
      </c>
      <c r="B22" s="124"/>
      <c r="C22" s="124"/>
      <c r="D22" s="124"/>
      <c r="E22" s="124"/>
      <c r="F22" s="124"/>
    </row>
    <row r="23" spans="1:6" ht="30.75">
      <c r="A23" s="84" t="s">
        <v>167</v>
      </c>
      <c r="B23" s="96">
        <v>823</v>
      </c>
      <c r="C23" s="82">
        <v>401</v>
      </c>
      <c r="D23" s="82">
        <f t="shared" si="0"/>
        <v>422</v>
      </c>
      <c r="E23" s="82">
        <v>28</v>
      </c>
      <c r="F23" s="97">
        <v>142</v>
      </c>
    </row>
    <row r="24" spans="1:6" ht="15">
      <c r="A24" s="84" t="s">
        <v>118</v>
      </c>
      <c r="B24" s="96">
        <v>357</v>
      </c>
      <c r="C24" s="82">
        <v>60</v>
      </c>
      <c r="D24" s="82">
        <f t="shared" si="0"/>
        <v>297</v>
      </c>
      <c r="E24" s="99">
        <v>57</v>
      </c>
      <c r="F24" s="97">
        <v>22</v>
      </c>
    </row>
    <row r="25" spans="1:6" ht="30.75">
      <c r="A25" s="84" t="s">
        <v>90</v>
      </c>
      <c r="B25" s="96">
        <v>278</v>
      </c>
      <c r="C25" s="82">
        <v>77</v>
      </c>
      <c r="D25" s="82">
        <f t="shared" si="0"/>
        <v>201</v>
      </c>
      <c r="E25" s="82">
        <v>30</v>
      </c>
      <c r="F25" s="97">
        <v>30</v>
      </c>
    </row>
    <row r="26" spans="1:6" ht="15">
      <c r="A26" s="84" t="s">
        <v>201</v>
      </c>
      <c r="B26" s="96">
        <v>269</v>
      </c>
      <c r="C26" s="82">
        <v>76</v>
      </c>
      <c r="D26" s="82">
        <f t="shared" si="0"/>
        <v>193</v>
      </c>
      <c r="E26" s="99">
        <v>16</v>
      </c>
      <c r="F26" s="97">
        <v>28</v>
      </c>
    </row>
    <row r="27" spans="1:6" ht="30.75">
      <c r="A27" s="84" t="s">
        <v>170</v>
      </c>
      <c r="B27" s="96">
        <v>258</v>
      </c>
      <c r="C27" s="82">
        <v>373</v>
      </c>
      <c r="D27" s="82">
        <f t="shared" si="0"/>
        <v>-115</v>
      </c>
      <c r="E27" s="99">
        <v>30</v>
      </c>
      <c r="F27" s="100">
        <v>118</v>
      </c>
    </row>
    <row r="28" spans="1:6" ht="30.75">
      <c r="A28" s="84" t="s">
        <v>220</v>
      </c>
      <c r="B28" s="96">
        <v>135</v>
      </c>
      <c r="C28" s="82">
        <v>111</v>
      </c>
      <c r="D28" s="82">
        <f t="shared" si="0"/>
        <v>24</v>
      </c>
      <c r="E28" s="99">
        <v>7</v>
      </c>
      <c r="F28" s="97">
        <v>36</v>
      </c>
    </row>
    <row r="29" spans="1:6" ht="15">
      <c r="A29" s="84" t="s">
        <v>60</v>
      </c>
      <c r="B29" s="96">
        <v>135</v>
      </c>
      <c r="C29" s="82">
        <v>329</v>
      </c>
      <c r="D29" s="82">
        <f t="shared" si="0"/>
        <v>-194</v>
      </c>
      <c r="E29" s="99">
        <v>5</v>
      </c>
      <c r="F29" s="97">
        <v>98</v>
      </c>
    </row>
    <row r="30" spans="1:6" ht="15">
      <c r="A30" s="84" t="s">
        <v>147</v>
      </c>
      <c r="B30" s="96">
        <v>124</v>
      </c>
      <c r="C30" s="82">
        <v>92</v>
      </c>
      <c r="D30" s="82">
        <f t="shared" si="0"/>
        <v>32</v>
      </c>
      <c r="E30" s="99">
        <v>30</v>
      </c>
      <c r="F30" s="97">
        <v>27</v>
      </c>
    </row>
    <row r="31" spans="1:6" ht="15">
      <c r="A31" s="84" t="s">
        <v>260</v>
      </c>
      <c r="B31" s="96">
        <v>117</v>
      </c>
      <c r="C31" s="82">
        <v>18</v>
      </c>
      <c r="D31" s="82">
        <f t="shared" si="0"/>
        <v>99</v>
      </c>
      <c r="E31" s="99">
        <v>0</v>
      </c>
      <c r="F31" s="97">
        <v>8</v>
      </c>
    </row>
    <row r="32" spans="1:6" ht="30.75">
      <c r="A32" s="84" t="s">
        <v>171</v>
      </c>
      <c r="B32" s="96">
        <v>107</v>
      </c>
      <c r="C32" s="82">
        <v>51</v>
      </c>
      <c r="D32" s="82">
        <f t="shared" si="0"/>
        <v>56</v>
      </c>
      <c r="E32" s="99">
        <v>13</v>
      </c>
      <c r="F32" s="97">
        <v>16</v>
      </c>
    </row>
    <row r="33" spans="1:6" ht="15">
      <c r="A33" s="84" t="s">
        <v>158</v>
      </c>
      <c r="B33" s="96">
        <v>96</v>
      </c>
      <c r="C33" s="82">
        <v>103</v>
      </c>
      <c r="D33" s="82">
        <f t="shared" si="0"/>
        <v>-7</v>
      </c>
      <c r="E33" s="99">
        <v>10</v>
      </c>
      <c r="F33" s="97">
        <v>32</v>
      </c>
    </row>
    <row r="34" spans="1:6" ht="15">
      <c r="A34" s="84" t="s">
        <v>120</v>
      </c>
      <c r="B34" s="96">
        <v>87</v>
      </c>
      <c r="C34" s="82">
        <v>38</v>
      </c>
      <c r="D34" s="82">
        <f t="shared" si="0"/>
        <v>49</v>
      </c>
      <c r="E34" s="99">
        <v>7</v>
      </c>
      <c r="F34" s="97">
        <v>9</v>
      </c>
    </row>
    <row r="35" spans="1:6" ht="15">
      <c r="A35" s="84" t="s">
        <v>200</v>
      </c>
      <c r="B35" s="96">
        <v>84</v>
      </c>
      <c r="C35" s="82">
        <v>118</v>
      </c>
      <c r="D35" s="82">
        <f t="shared" si="0"/>
        <v>-34</v>
      </c>
      <c r="E35" s="99">
        <v>5</v>
      </c>
      <c r="F35" s="97">
        <v>47</v>
      </c>
    </row>
    <row r="36" spans="1:6" ht="15">
      <c r="A36" s="124" t="s">
        <v>1</v>
      </c>
      <c r="B36" s="124"/>
      <c r="C36" s="124"/>
      <c r="D36" s="124"/>
      <c r="E36" s="124"/>
      <c r="F36" s="124"/>
    </row>
    <row r="37" spans="1:6" ht="15">
      <c r="A37" s="101" t="s">
        <v>46</v>
      </c>
      <c r="B37" s="96">
        <v>871</v>
      </c>
      <c r="C37" s="82">
        <v>795</v>
      </c>
      <c r="D37" s="82">
        <f t="shared" si="0"/>
        <v>76</v>
      </c>
      <c r="E37" s="99">
        <v>56</v>
      </c>
      <c r="F37" s="97">
        <v>278</v>
      </c>
    </row>
    <row r="38" spans="1:6" ht="15">
      <c r="A38" s="101" t="s">
        <v>69</v>
      </c>
      <c r="B38" s="96">
        <v>705</v>
      </c>
      <c r="C38" s="82">
        <v>439</v>
      </c>
      <c r="D38" s="82">
        <f t="shared" si="0"/>
        <v>266</v>
      </c>
      <c r="E38" s="99">
        <v>39</v>
      </c>
      <c r="F38" s="97">
        <v>131</v>
      </c>
    </row>
    <row r="39" spans="1:6" ht="15">
      <c r="A39" s="101" t="s">
        <v>57</v>
      </c>
      <c r="B39" s="96">
        <v>453</v>
      </c>
      <c r="C39" s="82">
        <v>162</v>
      </c>
      <c r="D39" s="82">
        <f t="shared" si="0"/>
        <v>291</v>
      </c>
      <c r="E39" s="99">
        <v>27</v>
      </c>
      <c r="F39" s="97">
        <v>35</v>
      </c>
    </row>
    <row r="40" spans="1:6" ht="15">
      <c r="A40" s="101" t="s">
        <v>172</v>
      </c>
      <c r="B40" s="96">
        <v>413</v>
      </c>
      <c r="C40" s="82">
        <v>350</v>
      </c>
      <c r="D40" s="82">
        <f t="shared" si="0"/>
        <v>63</v>
      </c>
      <c r="E40" s="99">
        <v>0</v>
      </c>
      <c r="F40" s="97">
        <v>242</v>
      </c>
    </row>
    <row r="41" spans="1:6" ht="15">
      <c r="A41" s="101" t="s">
        <v>70</v>
      </c>
      <c r="B41" s="96">
        <v>307</v>
      </c>
      <c r="C41" s="82">
        <v>253</v>
      </c>
      <c r="D41" s="82">
        <f t="shared" si="0"/>
        <v>54</v>
      </c>
      <c r="E41" s="82">
        <v>31</v>
      </c>
      <c r="F41" s="97">
        <v>89</v>
      </c>
    </row>
    <row r="42" spans="1:6" ht="15">
      <c r="A42" s="101" t="s">
        <v>159</v>
      </c>
      <c r="B42" s="96">
        <v>150</v>
      </c>
      <c r="C42" s="82">
        <v>108</v>
      </c>
      <c r="D42" s="82">
        <f t="shared" si="0"/>
        <v>42</v>
      </c>
      <c r="E42" s="99">
        <v>13</v>
      </c>
      <c r="F42" s="97">
        <v>43</v>
      </c>
    </row>
    <row r="43" spans="1:6" ht="15">
      <c r="A43" s="101" t="s">
        <v>71</v>
      </c>
      <c r="B43" s="96">
        <v>119</v>
      </c>
      <c r="C43" s="82">
        <v>112</v>
      </c>
      <c r="D43" s="82">
        <f t="shared" si="0"/>
        <v>7</v>
      </c>
      <c r="E43" s="99">
        <v>0</v>
      </c>
      <c r="F43" s="97">
        <v>39</v>
      </c>
    </row>
    <row r="44" spans="1:6" ht="15">
      <c r="A44" s="101" t="s">
        <v>148</v>
      </c>
      <c r="B44" s="96">
        <v>112</v>
      </c>
      <c r="C44" s="82">
        <v>66</v>
      </c>
      <c r="D44" s="82">
        <f t="shared" si="0"/>
        <v>46</v>
      </c>
      <c r="E44" s="99">
        <v>2</v>
      </c>
      <c r="F44" s="97">
        <v>24</v>
      </c>
    </row>
    <row r="45" spans="1:6" ht="15">
      <c r="A45" s="101" t="s">
        <v>160</v>
      </c>
      <c r="B45" s="96">
        <v>104</v>
      </c>
      <c r="C45" s="82">
        <v>54</v>
      </c>
      <c r="D45" s="82">
        <f t="shared" si="0"/>
        <v>50</v>
      </c>
      <c r="E45" s="99">
        <v>5</v>
      </c>
      <c r="F45" s="97">
        <v>22</v>
      </c>
    </row>
    <row r="46" spans="1:6" ht="30.75">
      <c r="A46" s="101" t="s">
        <v>261</v>
      </c>
      <c r="B46" s="96">
        <v>101</v>
      </c>
      <c r="C46" s="82">
        <v>20</v>
      </c>
      <c r="D46" s="82">
        <f t="shared" si="0"/>
        <v>81</v>
      </c>
      <c r="E46" s="99">
        <v>2</v>
      </c>
      <c r="F46" s="97">
        <v>10</v>
      </c>
    </row>
    <row r="47" spans="1:6" ht="15">
      <c r="A47" s="101" t="s">
        <v>126</v>
      </c>
      <c r="B47" s="96">
        <v>98</v>
      </c>
      <c r="C47" s="82">
        <v>75</v>
      </c>
      <c r="D47" s="82">
        <f t="shared" si="0"/>
        <v>23</v>
      </c>
      <c r="E47" s="99">
        <v>10</v>
      </c>
      <c r="F47" s="97">
        <v>22</v>
      </c>
    </row>
    <row r="48" spans="1:6" ht="15">
      <c r="A48" s="101" t="s">
        <v>135</v>
      </c>
      <c r="B48" s="96">
        <v>93</v>
      </c>
      <c r="C48" s="82">
        <v>47</v>
      </c>
      <c r="D48" s="82">
        <f t="shared" si="0"/>
        <v>46</v>
      </c>
      <c r="E48" s="99">
        <v>32</v>
      </c>
      <c r="F48" s="97">
        <v>15</v>
      </c>
    </row>
    <row r="49" spans="1:6" ht="15">
      <c r="A49" s="101" t="s">
        <v>262</v>
      </c>
      <c r="B49" s="96">
        <v>93</v>
      </c>
      <c r="C49" s="82">
        <v>8</v>
      </c>
      <c r="D49" s="82">
        <f t="shared" si="0"/>
        <v>85</v>
      </c>
      <c r="E49" s="99">
        <v>4</v>
      </c>
      <c r="F49" s="97">
        <v>2</v>
      </c>
    </row>
    <row r="50" spans="1:6" ht="15">
      <c r="A50" s="101" t="s">
        <v>136</v>
      </c>
      <c r="B50" s="96">
        <v>88</v>
      </c>
      <c r="C50" s="82">
        <v>10</v>
      </c>
      <c r="D50" s="82">
        <f t="shared" si="0"/>
        <v>78</v>
      </c>
      <c r="E50" s="99">
        <v>26</v>
      </c>
      <c r="F50" s="97">
        <v>5</v>
      </c>
    </row>
    <row r="51" spans="1:6" ht="15">
      <c r="A51" s="124" t="s">
        <v>0</v>
      </c>
      <c r="B51" s="124"/>
      <c r="C51" s="124"/>
      <c r="D51" s="124"/>
      <c r="E51" s="124"/>
      <c r="F51" s="124"/>
    </row>
    <row r="52" spans="1:6" ht="15">
      <c r="A52" s="84" t="s">
        <v>56</v>
      </c>
      <c r="B52" s="96">
        <v>564</v>
      </c>
      <c r="C52" s="82">
        <v>197</v>
      </c>
      <c r="D52" s="82">
        <f t="shared" si="0"/>
        <v>367</v>
      </c>
      <c r="E52" s="99">
        <v>104</v>
      </c>
      <c r="F52" s="97">
        <v>68</v>
      </c>
    </row>
    <row r="53" spans="1:6" ht="15">
      <c r="A53" s="84" t="s">
        <v>59</v>
      </c>
      <c r="B53" s="96">
        <v>476</v>
      </c>
      <c r="C53" s="82">
        <v>326</v>
      </c>
      <c r="D53" s="82">
        <f t="shared" si="0"/>
        <v>150</v>
      </c>
      <c r="E53" s="99">
        <v>26</v>
      </c>
      <c r="F53" s="97">
        <v>127</v>
      </c>
    </row>
    <row r="54" spans="1:6" ht="15">
      <c r="A54" s="84" t="s">
        <v>243</v>
      </c>
      <c r="B54" s="96">
        <v>169</v>
      </c>
      <c r="C54" s="96">
        <v>114</v>
      </c>
      <c r="D54" s="82">
        <f t="shared" si="0"/>
        <v>55</v>
      </c>
      <c r="E54" s="99">
        <v>40</v>
      </c>
      <c r="F54" s="97">
        <v>45</v>
      </c>
    </row>
    <row r="55" spans="1:6" ht="15">
      <c r="A55" s="84" t="s">
        <v>244</v>
      </c>
      <c r="B55" s="96">
        <v>119</v>
      </c>
      <c r="C55" s="82">
        <v>117</v>
      </c>
      <c r="D55" s="82">
        <f t="shared" si="0"/>
        <v>2</v>
      </c>
      <c r="E55" s="99">
        <v>8</v>
      </c>
      <c r="F55" s="97">
        <v>31</v>
      </c>
    </row>
    <row r="56" spans="1:6" ht="15">
      <c r="A56" s="84" t="s">
        <v>245</v>
      </c>
      <c r="B56" s="96">
        <v>105</v>
      </c>
      <c r="C56" s="96">
        <v>123</v>
      </c>
      <c r="D56" s="82">
        <f t="shared" si="0"/>
        <v>-18</v>
      </c>
      <c r="E56" s="99">
        <v>11</v>
      </c>
      <c r="F56" s="97">
        <v>27</v>
      </c>
    </row>
    <row r="57" spans="1:6" ht="15">
      <c r="A57" s="84" t="s">
        <v>246</v>
      </c>
      <c r="B57" s="96">
        <v>91</v>
      </c>
      <c r="C57" s="96">
        <v>126</v>
      </c>
      <c r="D57" s="82">
        <f t="shared" si="0"/>
        <v>-35</v>
      </c>
      <c r="E57" s="99">
        <v>4</v>
      </c>
      <c r="F57" s="97">
        <v>39</v>
      </c>
    </row>
    <row r="58" spans="1:6" ht="15">
      <c r="A58" s="84" t="s">
        <v>247</v>
      </c>
      <c r="B58" s="96">
        <v>76</v>
      </c>
      <c r="C58" s="96">
        <v>119</v>
      </c>
      <c r="D58" s="82">
        <f t="shared" si="0"/>
        <v>-43</v>
      </c>
      <c r="E58" s="99">
        <v>0</v>
      </c>
      <c r="F58" s="97">
        <v>61</v>
      </c>
    </row>
    <row r="59" spans="1:6" ht="30.75">
      <c r="A59" s="84" t="s">
        <v>248</v>
      </c>
      <c r="B59" s="96">
        <v>67</v>
      </c>
      <c r="C59" s="96">
        <v>88</v>
      </c>
      <c r="D59" s="82">
        <f t="shared" si="0"/>
        <v>-21</v>
      </c>
      <c r="E59" s="99">
        <v>6</v>
      </c>
      <c r="F59" s="97">
        <v>27</v>
      </c>
    </row>
    <row r="60" spans="1:6" ht="15">
      <c r="A60" s="84" t="s">
        <v>249</v>
      </c>
      <c r="B60" s="96">
        <v>65</v>
      </c>
      <c r="C60" s="96">
        <v>62</v>
      </c>
      <c r="D60" s="82">
        <f t="shared" si="0"/>
        <v>3</v>
      </c>
      <c r="E60" s="99">
        <v>19</v>
      </c>
      <c r="F60" s="97">
        <v>22</v>
      </c>
    </row>
    <row r="61" spans="1:6" ht="15">
      <c r="A61" s="84" t="s">
        <v>250</v>
      </c>
      <c r="B61" s="96">
        <v>43</v>
      </c>
      <c r="C61" s="96">
        <v>57</v>
      </c>
      <c r="D61" s="82">
        <f t="shared" si="0"/>
        <v>-14</v>
      </c>
      <c r="E61" s="99">
        <v>3</v>
      </c>
      <c r="F61" s="97">
        <v>24</v>
      </c>
    </row>
    <row r="62" spans="1:6" ht="15">
      <c r="A62" s="124" t="s">
        <v>4</v>
      </c>
      <c r="B62" s="124"/>
      <c r="C62" s="124"/>
      <c r="D62" s="124"/>
      <c r="E62" s="124"/>
      <c r="F62" s="124"/>
    </row>
    <row r="63" spans="1:6" ht="15">
      <c r="A63" s="84" t="s">
        <v>75</v>
      </c>
      <c r="B63" s="96">
        <v>1685</v>
      </c>
      <c r="C63" s="96">
        <v>1040</v>
      </c>
      <c r="D63" s="82">
        <f t="shared" si="0"/>
        <v>645</v>
      </c>
      <c r="E63" s="99">
        <v>152</v>
      </c>
      <c r="F63" s="97">
        <v>348</v>
      </c>
    </row>
    <row r="64" spans="1:6" ht="15">
      <c r="A64" s="84" t="s">
        <v>45</v>
      </c>
      <c r="B64" s="96">
        <v>1223</v>
      </c>
      <c r="C64" s="82">
        <v>468</v>
      </c>
      <c r="D64" s="82">
        <f t="shared" si="0"/>
        <v>755</v>
      </c>
      <c r="E64" s="99">
        <v>176</v>
      </c>
      <c r="F64" s="97">
        <v>150</v>
      </c>
    </row>
    <row r="65" spans="1:6" ht="15">
      <c r="A65" s="84" t="s">
        <v>89</v>
      </c>
      <c r="B65" s="96">
        <v>1202</v>
      </c>
      <c r="C65" s="82">
        <v>572</v>
      </c>
      <c r="D65" s="82">
        <f t="shared" si="0"/>
        <v>630</v>
      </c>
      <c r="E65" s="99">
        <v>87</v>
      </c>
      <c r="F65" s="97">
        <v>174</v>
      </c>
    </row>
    <row r="66" spans="1:6" ht="15">
      <c r="A66" s="84" t="s">
        <v>44</v>
      </c>
      <c r="B66" s="96">
        <v>1124</v>
      </c>
      <c r="C66" s="82">
        <v>444</v>
      </c>
      <c r="D66" s="82">
        <f t="shared" si="0"/>
        <v>680</v>
      </c>
      <c r="E66" s="99">
        <v>122</v>
      </c>
      <c r="F66" s="97">
        <v>141</v>
      </c>
    </row>
    <row r="67" spans="1:6" ht="15">
      <c r="A67" s="84" t="s">
        <v>77</v>
      </c>
      <c r="B67" s="96">
        <v>903</v>
      </c>
      <c r="C67" s="82">
        <v>727</v>
      </c>
      <c r="D67" s="82">
        <f t="shared" si="0"/>
        <v>176</v>
      </c>
      <c r="E67" s="99">
        <v>45</v>
      </c>
      <c r="F67" s="97">
        <v>226</v>
      </c>
    </row>
    <row r="68" spans="1:6" ht="15">
      <c r="A68" s="84" t="s">
        <v>58</v>
      </c>
      <c r="B68" s="96">
        <v>691</v>
      </c>
      <c r="C68" s="82">
        <v>145</v>
      </c>
      <c r="D68" s="82">
        <f t="shared" si="0"/>
        <v>546</v>
      </c>
      <c r="E68" s="99">
        <v>84</v>
      </c>
      <c r="F68" s="97">
        <v>42</v>
      </c>
    </row>
    <row r="69" spans="1:6" ht="46.5">
      <c r="A69" s="84" t="s">
        <v>92</v>
      </c>
      <c r="B69" s="96">
        <v>443</v>
      </c>
      <c r="C69" s="82">
        <v>382</v>
      </c>
      <c r="D69" s="82">
        <f t="shared" si="0"/>
        <v>61</v>
      </c>
      <c r="E69" s="99">
        <v>31</v>
      </c>
      <c r="F69" s="97">
        <v>207</v>
      </c>
    </row>
    <row r="70" spans="1:6" ht="15">
      <c r="A70" s="84" t="s">
        <v>61</v>
      </c>
      <c r="B70" s="96">
        <v>425</v>
      </c>
      <c r="C70" s="82">
        <v>194</v>
      </c>
      <c r="D70" s="82">
        <f t="shared" si="0"/>
        <v>231</v>
      </c>
      <c r="E70" s="99">
        <v>60</v>
      </c>
      <c r="F70" s="97">
        <v>51</v>
      </c>
    </row>
    <row r="71" spans="1:6" ht="15">
      <c r="A71" s="84" t="s">
        <v>95</v>
      </c>
      <c r="B71" s="96">
        <v>327</v>
      </c>
      <c r="C71" s="82">
        <v>35</v>
      </c>
      <c r="D71" s="82">
        <f t="shared" si="0"/>
        <v>292</v>
      </c>
      <c r="E71" s="99">
        <v>129</v>
      </c>
      <c r="F71" s="97">
        <v>19</v>
      </c>
    </row>
    <row r="72" spans="1:6" ht="15">
      <c r="A72" s="84" t="s">
        <v>162</v>
      </c>
      <c r="B72" s="96">
        <v>273</v>
      </c>
      <c r="C72" s="82">
        <v>128</v>
      </c>
      <c r="D72" s="82">
        <f t="shared" si="0"/>
        <v>145</v>
      </c>
      <c r="E72" s="99">
        <v>20</v>
      </c>
      <c r="F72" s="97">
        <v>42</v>
      </c>
    </row>
    <row r="73" spans="1:6" ht="15">
      <c r="A73" s="84" t="s">
        <v>132</v>
      </c>
      <c r="B73" s="96">
        <v>153</v>
      </c>
      <c r="C73" s="82">
        <v>46</v>
      </c>
      <c r="D73" s="82">
        <f t="shared" si="0"/>
        <v>107</v>
      </c>
      <c r="E73" s="99">
        <v>12</v>
      </c>
      <c r="F73" s="97">
        <v>18</v>
      </c>
    </row>
    <row r="74" spans="1:6" ht="15">
      <c r="A74" s="84" t="s">
        <v>188</v>
      </c>
      <c r="B74" s="96">
        <v>149</v>
      </c>
      <c r="C74" s="82">
        <v>55</v>
      </c>
      <c r="D74" s="82">
        <f aca="true" t="shared" si="1" ref="D74:D136">B74-C74</f>
        <v>94</v>
      </c>
      <c r="E74" s="99">
        <v>14</v>
      </c>
      <c r="F74" s="97">
        <v>17</v>
      </c>
    </row>
    <row r="75" spans="1:6" ht="15">
      <c r="A75" s="84" t="s">
        <v>161</v>
      </c>
      <c r="B75" s="96">
        <v>142</v>
      </c>
      <c r="C75" s="82">
        <v>177</v>
      </c>
      <c r="D75" s="82">
        <f t="shared" si="1"/>
        <v>-35</v>
      </c>
      <c r="E75" s="99">
        <v>23</v>
      </c>
      <c r="F75" s="97">
        <v>59</v>
      </c>
    </row>
    <row r="76" spans="1:6" ht="15">
      <c r="A76" s="84" t="s">
        <v>173</v>
      </c>
      <c r="B76" s="96">
        <v>131</v>
      </c>
      <c r="C76" s="82">
        <v>118</v>
      </c>
      <c r="D76" s="82">
        <f t="shared" si="1"/>
        <v>13</v>
      </c>
      <c r="E76" s="99">
        <v>6</v>
      </c>
      <c r="F76" s="97">
        <v>47</v>
      </c>
    </row>
    <row r="77" spans="1:6" ht="30.75">
      <c r="A77" s="84" t="s">
        <v>202</v>
      </c>
      <c r="B77" s="96">
        <v>122</v>
      </c>
      <c r="C77" s="82">
        <v>61</v>
      </c>
      <c r="D77" s="82">
        <f t="shared" si="1"/>
        <v>61</v>
      </c>
      <c r="E77" s="99">
        <v>24</v>
      </c>
      <c r="F77" s="97">
        <v>15</v>
      </c>
    </row>
    <row r="78" spans="1:6" ht="15">
      <c r="A78" s="124" t="s">
        <v>29</v>
      </c>
      <c r="B78" s="124"/>
      <c r="C78" s="124"/>
      <c r="D78" s="124"/>
      <c r="E78" s="124"/>
      <c r="F78" s="124"/>
    </row>
    <row r="79" spans="1:6" ht="15">
      <c r="A79" s="98" t="s">
        <v>174</v>
      </c>
      <c r="B79" s="96">
        <v>259</v>
      </c>
      <c r="C79" s="82">
        <v>232</v>
      </c>
      <c r="D79" s="82">
        <f t="shared" si="1"/>
        <v>27</v>
      </c>
      <c r="E79" s="82">
        <v>0</v>
      </c>
      <c r="F79" s="97">
        <v>24</v>
      </c>
    </row>
    <row r="80" spans="1:6" ht="30.75">
      <c r="A80" s="98" t="s">
        <v>149</v>
      </c>
      <c r="B80" s="96">
        <v>159</v>
      </c>
      <c r="C80" s="82">
        <v>141</v>
      </c>
      <c r="D80" s="82">
        <f t="shared" si="1"/>
        <v>18</v>
      </c>
      <c r="E80" s="82">
        <v>0</v>
      </c>
      <c r="F80" s="97">
        <v>43</v>
      </c>
    </row>
    <row r="81" spans="1:6" ht="30.75">
      <c r="A81" s="98" t="s">
        <v>121</v>
      </c>
      <c r="B81" s="96">
        <v>98</v>
      </c>
      <c r="C81" s="82">
        <v>2</v>
      </c>
      <c r="D81" s="82">
        <f t="shared" si="1"/>
        <v>96</v>
      </c>
      <c r="E81" s="82">
        <v>9</v>
      </c>
      <c r="F81" s="97">
        <v>0</v>
      </c>
    </row>
    <row r="82" spans="1:6" ht="15">
      <c r="A82" s="98" t="s">
        <v>83</v>
      </c>
      <c r="B82" s="96">
        <v>69</v>
      </c>
      <c r="C82" s="82">
        <v>43</v>
      </c>
      <c r="D82" s="82">
        <f t="shared" si="1"/>
        <v>26</v>
      </c>
      <c r="E82" s="82">
        <v>0</v>
      </c>
      <c r="F82" s="97">
        <v>18</v>
      </c>
    </row>
    <row r="83" spans="1:6" ht="46.5">
      <c r="A83" s="98" t="s">
        <v>109</v>
      </c>
      <c r="B83" s="96">
        <v>48</v>
      </c>
      <c r="C83" s="82">
        <v>44</v>
      </c>
      <c r="D83" s="82">
        <f t="shared" si="1"/>
        <v>4</v>
      </c>
      <c r="E83" s="82">
        <v>5</v>
      </c>
      <c r="F83" s="97">
        <v>5</v>
      </c>
    </row>
    <row r="84" spans="1:6" ht="15">
      <c r="A84" s="98" t="s">
        <v>112</v>
      </c>
      <c r="B84" s="96">
        <v>36</v>
      </c>
      <c r="C84" s="82">
        <v>26</v>
      </c>
      <c r="D84" s="82">
        <f t="shared" si="1"/>
        <v>10</v>
      </c>
      <c r="E84" s="82">
        <v>9</v>
      </c>
      <c r="F84" s="97">
        <v>7</v>
      </c>
    </row>
    <row r="85" spans="1:6" ht="15">
      <c r="A85" s="98" t="s">
        <v>114</v>
      </c>
      <c r="B85" s="96">
        <v>25</v>
      </c>
      <c r="C85" s="82">
        <v>22</v>
      </c>
      <c r="D85" s="82">
        <f t="shared" si="1"/>
        <v>3</v>
      </c>
      <c r="E85" s="82">
        <v>1</v>
      </c>
      <c r="F85" s="97">
        <v>6</v>
      </c>
    </row>
    <row r="86" spans="1:6" ht="15">
      <c r="A86" s="98" t="s">
        <v>210</v>
      </c>
      <c r="B86" s="96">
        <v>25</v>
      </c>
      <c r="C86" s="82">
        <v>9</v>
      </c>
      <c r="D86" s="82">
        <f t="shared" si="1"/>
        <v>16</v>
      </c>
      <c r="E86" s="82">
        <v>5</v>
      </c>
      <c r="F86" s="97">
        <v>2</v>
      </c>
    </row>
    <row r="87" spans="1:6" ht="30.75">
      <c r="A87" s="98" t="s">
        <v>263</v>
      </c>
      <c r="B87" s="96">
        <v>21</v>
      </c>
      <c r="C87" s="82">
        <v>4</v>
      </c>
      <c r="D87" s="82">
        <f t="shared" si="1"/>
        <v>17</v>
      </c>
      <c r="E87" s="82">
        <v>4</v>
      </c>
      <c r="F87" s="97">
        <v>3</v>
      </c>
    </row>
    <row r="88" spans="1:6" ht="15">
      <c r="A88" s="98" t="s">
        <v>189</v>
      </c>
      <c r="B88" s="96">
        <v>20</v>
      </c>
      <c r="C88" s="82">
        <v>10</v>
      </c>
      <c r="D88" s="82">
        <f t="shared" si="1"/>
        <v>10</v>
      </c>
      <c r="E88" s="82">
        <v>1</v>
      </c>
      <c r="F88" s="97">
        <v>2</v>
      </c>
    </row>
    <row r="89" spans="1:6" ht="15">
      <c r="A89" s="124" t="s">
        <v>5</v>
      </c>
      <c r="B89" s="124"/>
      <c r="C89" s="124"/>
      <c r="D89" s="124"/>
      <c r="E89" s="124"/>
      <c r="F89" s="124"/>
    </row>
    <row r="90" spans="1:6" ht="15">
      <c r="A90" s="84" t="s">
        <v>51</v>
      </c>
      <c r="B90" s="96">
        <v>1663</v>
      </c>
      <c r="C90" s="82">
        <v>316</v>
      </c>
      <c r="D90" s="82">
        <f t="shared" si="1"/>
        <v>1347</v>
      </c>
      <c r="E90" s="99">
        <v>381</v>
      </c>
      <c r="F90" s="97">
        <v>72</v>
      </c>
    </row>
    <row r="91" spans="1:6" ht="15">
      <c r="A91" s="84" t="s">
        <v>87</v>
      </c>
      <c r="B91" s="96">
        <v>1021</v>
      </c>
      <c r="C91" s="82">
        <v>543</v>
      </c>
      <c r="D91" s="82">
        <f t="shared" si="1"/>
        <v>478</v>
      </c>
      <c r="E91" s="99">
        <v>203</v>
      </c>
      <c r="F91" s="97">
        <v>198</v>
      </c>
    </row>
    <row r="92" spans="1:6" ht="15">
      <c r="A92" s="84" t="s">
        <v>48</v>
      </c>
      <c r="B92" s="96">
        <v>449</v>
      </c>
      <c r="C92" s="96">
        <v>185</v>
      </c>
      <c r="D92" s="82">
        <f t="shared" si="1"/>
        <v>264</v>
      </c>
      <c r="E92" s="99">
        <v>71</v>
      </c>
      <c r="F92" s="97">
        <v>28</v>
      </c>
    </row>
    <row r="93" spans="1:6" ht="30.75">
      <c r="A93" s="84" t="s">
        <v>85</v>
      </c>
      <c r="B93" s="96">
        <v>379</v>
      </c>
      <c r="C93" s="96">
        <v>122</v>
      </c>
      <c r="D93" s="82">
        <f t="shared" si="1"/>
        <v>257</v>
      </c>
      <c r="E93" s="99">
        <v>41</v>
      </c>
      <c r="F93" s="97">
        <v>33</v>
      </c>
    </row>
    <row r="94" spans="1:6" ht="15">
      <c r="A94" s="84" t="s">
        <v>91</v>
      </c>
      <c r="B94" s="96">
        <v>369</v>
      </c>
      <c r="C94" s="96">
        <v>70</v>
      </c>
      <c r="D94" s="82">
        <f t="shared" si="1"/>
        <v>299</v>
      </c>
      <c r="E94" s="99">
        <v>107</v>
      </c>
      <c r="F94" s="97">
        <v>22</v>
      </c>
    </row>
    <row r="95" spans="1:6" ht="30.75">
      <c r="A95" s="84" t="s">
        <v>54</v>
      </c>
      <c r="B95" s="96">
        <v>325</v>
      </c>
      <c r="C95" s="96">
        <v>64</v>
      </c>
      <c r="D95" s="82">
        <f t="shared" si="1"/>
        <v>261</v>
      </c>
      <c r="E95" s="99">
        <v>74</v>
      </c>
      <c r="F95" s="97">
        <v>29</v>
      </c>
    </row>
    <row r="96" spans="1:6" ht="30.75">
      <c r="A96" s="84" t="s">
        <v>168</v>
      </c>
      <c r="B96" s="96">
        <v>286</v>
      </c>
      <c r="C96" s="96">
        <v>98</v>
      </c>
      <c r="D96" s="82">
        <f t="shared" si="1"/>
        <v>188</v>
      </c>
      <c r="E96" s="99">
        <v>22</v>
      </c>
      <c r="F96" s="97">
        <v>29</v>
      </c>
    </row>
    <row r="97" spans="1:6" ht="15">
      <c r="A97" s="84" t="s">
        <v>125</v>
      </c>
      <c r="B97" s="96">
        <v>283</v>
      </c>
      <c r="C97" s="96">
        <v>41</v>
      </c>
      <c r="D97" s="82">
        <f t="shared" si="1"/>
        <v>242</v>
      </c>
      <c r="E97" s="99">
        <v>82</v>
      </c>
      <c r="F97" s="97">
        <v>20</v>
      </c>
    </row>
    <row r="98" spans="1:6" ht="30.75">
      <c r="A98" s="84" t="s">
        <v>93</v>
      </c>
      <c r="B98" s="96">
        <v>269</v>
      </c>
      <c r="C98" s="96">
        <v>90</v>
      </c>
      <c r="D98" s="82">
        <f t="shared" si="1"/>
        <v>179</v>
      </c>
      <c r="E98" s="99">
        <v>58</v>
      </c>
      <c r="F98" s="97">
        <v>28</v>
      </c>
    </row>
    <row r="99" spans="1:6" ht="15">
      <c r="A99" s="84" t="s">
        <v>124</v>
      </c>
      <c r="B99" s="96">
        <v>256</v>
      </c>
      <c r="C99" s="96">
        <v>86</v>
      </c>
      <c r="D99" s="82">
        <f t="shared" si="1"/>
        <v>170</v>
      </c>
      <c r="E99" s="99">
        <v>65</v>
      </c>
      <c r="F99" s="97">
        <v>23</v>
      </c>
    </row>
    <row r="100" spans="1:6" ht="15">
      <c r="A100" s="84" t="s">
        <v>84</v>
      </c>
      <c r="B100" s="96">
        <v>256</v>
      </c>
      <c r="C100" s="96">
        <v>97</v>
      </c>
      <c r="D100" s="82">
        <f t="shared" si="1"/>
        <v>159</v>
      </c>
      <c r="E100" s="99">
        <v>45</v>
      </c>
      <c r="F100" s="97">
        <v>34</v>
      </c>
    </row>
    <row r="101" spans="1:6" ht="15">
      <c r="A101" s="84" t="s">
        <v>86</v>
      </c>
      <c r="B101" s="96">
        <v>254</v>
      </c>
      <c r="C101" s="96">
        <v>86</v>
      </c>
      <c r="D101" s="82">
        <f t="shared" si="1"/>
        <v>168</v>
      </c>
      <c r="E101" s="99">
        <v>31</v>
      </c>
      <c r="F101" s="97">
        <v>21</v>
      </c>
    </row>
    <row r="102" spans="1:6" ht="15">
      <c r="A102" s="84" t="s">
        <v>166</v>
      </c>
      <c r="B102" s="96">
        <v>239</v>
      </c>
      <c r="C102" s="96">
        <v>72</v>
      </c>
      <c r="D102" s="82">
        <f t="shared" si="1"/>
        <v>167</v>
      </c>
      <c r="E102" s="99">
        <v>37</v>
      </c>
      <c r="F102" s="97">
        <v>11</v>
      </c>
    </row>
    <row r="103" spans="1:6" ht="15">
      <c r="A103" s="84" t="s">
        <v>133</v>
      </c>
      <c r="B103" s="96">
        <v>234</v>
      </c>
      <c r="C103" s="96">
        <v>24</v>
      </c>
      <c r="D103" s="82">
        <f t="shared" si="1"/>
        <v>210</v>
      </c>
      <c r="E103" s="99">
        <v>154</v>
      </c>
      <c r="F103" s="97">
        <v>7</v>
      </c>
    </row>
    <row r="104" spans="1:6" ht="15">
      <c r="A104" s="84" t="s">
        <v>131</v>
      </c>
      <c r="B104" s="96">
        <v>211</v>
      </c>
      <c r="C104" s="96">
        <v>11</v>
      </c>
      <c r="D104" s="82">
        <f t="shared" si="1"/>
        <v>200</v>
      </c>
      <c r="E104" s="99">
        <v>45</v>
      </c>
      <c r="F104" s="97">
        <v>4</v>
      </c>
    </row>
    <row r="105" spans="1:6" ht="15">
      <c r="A105" s="84" t="s">
        <v>175</v>
      </c>
      <c r="B105" s="96">
        <v>204</v>
      </c>
      <c r="C105" s="96">
        <v>12</v>
      </c>
      <c r="D105" s="82">
        <f t="shared" si="1"/>
        <v>192</v>
      </c>
      <c r="E105" s="99">
        <v>15</v>
      </c>
      <c r="F105" s="97">
        <v>3</v>
      </c>
    </row>
    <row r="106" spans="1:6" ht="15">
      <c r="A106" s="84" t="s">
        <v>203</v>
      </c>
      <c r="B106" s="96">
        <v>197</v>
      </c>
      <c r="C106" s="96">
        <v>75</v>
      </c>
      <c r="D106" s="82">
        <f t="shared" si="1"/>
        <v>122</v>
      </c>
      <c r="E106" s="99">
        <v>43</v>
      </c>
      <c r="F106" s="97">
        <v>21</v>
      </c>
    </row>
    <row r="107" spans="1:6" ht="30.75">
      <c r="A107" s="84" t="s">
        <v>264</v>
      </c>
      <c r="B107" s="96">
        <v>171</v>
      </c>
      <c r="C107" s="96">
        <v>9</v>
      </c>
      <c r="D107" s="82">
        <f t="shared" si="1"/>
        <v>162</v>
      </c>
      <c r="E107" s="99">
        <v>40</v>
      </c>
      <c r="F107" s="97">
        <v>4</v>
      </c>
    </row>
    <row r="108" spans="1:6" ht="15">
      <c r="A108" s="124" t="s">
        <v>6</v>
      </c>
      <c r="B108" s="124"/>
      <c r="C108" s="124"/>
      <c r="D108" s="124"/>
      <c r="E108" s="124"/>
      <c r="F108" s="124"/>
    </row>
    <row r="109" spans="1:6" ht="15">
      <c r="A109" s="98" t="s">
        <v>42</v>
      </c>
      <c r="B109" s="96">
        <v>3526</v>
      </c>
      <c r="C109" s="82">
        <v>765</v>
      </c>
      <c r="D109" s="82">
        <f t="shared" si="1"/>
        <v>2761</v>
      </c>
      <c r="E109" s="99">
        <v>709</v>
      </c>
      <c r="F109" s="97">
        <v>200</v>
      </c>
    </row>
    <row r="110" spans="1:6" ht="46.5">
      <c r="A110" s="98" t="s">
        <v>96</v>
      </c>
      <c r="B110" s="96">
        <v>767</v>
      </c>
      <c r="C110" s="96">
        <v>164</v>
      </c>
      <c r="D110" s="82">
        <f t="shared" si="1"/>
        <v>603</v>
      </c>
      <c r="E110" s="99">
        <v>201</v>
      </c>
      <c r="F110" s="97">
        <v>58</v>
      </c>
    </row>
    <row r="111" spans="1:6" ht="15">
      <c r="A111" s="98" t="s">
        <v>76</v>
      </c>
      <c r="B111" s="96">
        <v>402</v>
      </c>
      <c r="C111" s="96">
        <v>866</v>
      </c>
      <c r="D111" s="82">
        <f t="shared" si="1"/>
        <v>-464</v>
      </c>
      <c r="E111" s="99">
        <v>246</v>
      </c>
      <c r="F111" s="97">
        <v>704</v>
      </c>
    </row>
    <row r="112" spans="1:6" ht="15">
      <c r="A112" s="98" t="s">
        <v>63</v>
      </c>
      <c r="B112" s="96">
        <v>383</v>
      </c>
      <c r="C112" s="96">
        <v>241</v>
      </c>
      <c r="D112" s="82">
        <f t="shared" si="1"/>
        <v>142</v>
      </c>
      <c r="E112" s="99">
        <v>25</v>
      </c>
      <c r="F112" s="97">
        <v>73</v>
      </c>
    </row>
    <row r="113" spans="1:6" ht="15">
      <c r="A113" s="98" t="s">
        <v>62</v>
      </c>
      <c r="B113" s="96">
        <v>339</v>
      </c>
      <c r="C113" s="96">
        <v>123</v>
      </c>
      <c r="D113" s="82">
        <f t="shared" si="1"/>
        <v>216</v>
      </c>
      <c r="E113" s="99">
        <v>54</v>
      </c>
      <c r="F113" s="97">
        <v>32</v>
      </c>
    </row>
    <row r="114" spans="1:6" ht="15">
      <c r="A114" s="98" t="s">
        <v>78</v>
      </c>
      <c r="B114" s="96">
        <v>256</v>
      </c>
      <c r="C114" s="96">
        <v>101</v>
      </c>
      <c r="D114" s="82">
        <f t="shared" si="1"/>
        <v>155</v>
      </c>
      <c r="E114" s="99">
        <v>26</v>
      </c>
      <c r="F114" s="97">
        <v>19</v>
      </c>
    </row>
    <row r="115" spans="1:6" ht="15">
      <c r="A115" s="98" t="s">
        <v>97</v>
      </c>
      <c r="B115" s="96">
        <v>237</v>
      </c>
      <c r="C115" s="96">
        <v>4</v>
      </c>
      <c r="D115" s="82">
        <f t="shared" si="1"/>
        <v>233</v>
      </c>
      <c r="E115" s="99">
        <v>100</v>
      </c>
      <c r="F115" s="97">
        <v>2</v>
      </c>
    </row>
    <row r="116" spans="1:6" ht="30.75">
      <c r="A116" s="98" t="s">
        <v>150</v>
      </c>
      <c r="B116" s="96">
        <v>182</v>
      </c>
      <c r="C116" s="96">
        <v>46</v>
      </c>
      <c r="D116" s="82">
        <f t="shared" si="1"/>
        <v>136</v>
      </c>
      <c r="E116" s="96">
        <v>36</v>
      </c>
      <c r="F116" s="97">
        <v>15</v>
      </c>
    </row>
    <row r="117" spans="1:6" ht="15">
      <c r="A117" s="98" t="s">
        <v>144</v>
      </c>
      <c r="B117" s="96">
        <v>171</v>
      </c>
      <c r="C117" s="96">
        <v>181</v>
      </c>
      <c r="D117" s="82">
        <f t="shared" si="1"/>
        <v>-10</v>
      </c>
      <c r="E117" s="99">
        <v>0</v>
      </c>
      <c r="F117" s="97">
        <v>74</v>
      </c>
    </row>
    <row r="118" spans="1:6" ht="15">
      <c r="A118" s="98" t="s">
        <v>163</v>
      </c>
      <c r="B118" s="96">
        <v>171</v>
      </c>
      <c r="C118" s="96">
        <v>28</v>
      </c>
      <c r="D118" s="82">
        <f t="shared" si="1"/>
        <v>143</v>
      </c>
      <c r="E118" s="99">
        <v>18</v>
      </c>
      <c r="F118" s="97">
        <v>7</v>
      </c>
    </row>
    <row r="119" spans="1:6" ht="46.5">
      <c r="A119" s="98" t="s">
        <v>176</v>
      </c>
      <c r="B119" s="96">
        <v>163</v>
      </c>
      <c r="C119" s="96">
        <v>68</v>
      </c>
      <c r="D119" s="82">
        <f t="shared" si="1"/>
        <v>95</v>
      </c>
      <c r="E119" s="99">
        <v>17</v>
      </c>
      <c r="F119" s="97">
        <v>8</v>
      </c>
    </row>
    <row r="120" spans="1:6" ht="15">
      <c r="A120" s="98" t="s">
        <v>64</v>
      </c>
      <c r="B120" s="96">
        <v>150</v>
      </c>
      <c r="C120" s="96">
        <v>29</v>
      </c>
      <c r="D120" s="82">
        <f t="shared" si="1"/>
        <v>121</v>
      </c>
      <c r="E120" s="99">
        <v>35</v>
      </c>
      <c r="F120" s="97">
        <v>10</v>
      </c>
    </row>
    <row r="121" spans="1:6" ht="15">
      <c r="A121" s="98" t="s">
        <v>177</v>
      </c>
      <c r="B121" s="96">
        <v>144</v>
      </c>
      <c r="C121" s="96">
        <v>64</v>
      </c>
      <c r="D121" s="82">
        <f t="shared" si="1"/>
        <v>80</v>
      </c>
      <c r="E121" s="99">
        <v>15</v>
      </c>
      <c r="F121" s="97">
        <v>15</v>
      </c>
    </row>
    <row r="122" spans="1:6" ht="15">
      <c r="A122" s="98" t="s">
        <v>265</v>
      </c>
      <c r="B122" s="96">
        <v>135</v>
      </c>
      <c r="C122" s="96">
        <v>306</v>
      </c>
      <c r="D122" s="82">
        <f t="shared" si="1"/>
        <v>-171</v>
      </c>
      <c r="E122" s="99">
        <v>66</v>
      </c>
      <c r="F122" s="97">
        <v>253</v>
      </c>
    </row>
    <row r="123" spans="1:6" ht="15">
      <c r="A123" s="98" t="s">
        <v>211</v>
      </c>
      <c r="B123" s="96">
        <v>114</v>
      </c>
      <c r="C123" s="96">
        <v>15</v>
      </c>
      <c r="D123" s="82">
        <f t="shared" si="1"/>
        <v>99</v>
      </c>
      <c r="E123" s="99">
        <v>26</v>
      </c>
      <c r="F123" s="97">
        <v>3</v>
      </c>
    </row>
    <row r="124" spans="1:6" ht="15">
      <c r="A124" s="124" t="s">
        <v>3</v>
      </c>
      <c r="B124" s="124"/>
      <c r="C124" s="124"/>
      <c r="D124" s="124"/>
      <c r="E124" s="124"/>
      <c r="F124" s="124"/>
    </row>
    <row r="125" spans="1:6" ht="15">
      <c r="A125" s="98" t="s">
        <v>43</v>
      </c>
      <c r="B125" s="96">
        <v>1569</v>
      </c>
      <c r="C125" s="82">
        <v>491</v>
      </c>
      <c r="D125" s="82">
        <f t="shared" si="1"/>
        <v>1078</v>
      </c>
      <c r="E125" s="99">
        <v>166</v>
      </c>
      <c r="F125" s="97">
        <v>147</v>
      </c>
    </row>
    <row r="126" spans="1:6" ht="15">
      <c r="A126" s="98" t="s">
        <v>47</v>
      </c>
      <c r="B126" s="96">
        <v>955</v>
      </c>
      <c r="C126" s="82">
        <v>358</v>
      </c>
      <c r="D126" s="82">
        <f t="shared" si="1"/>
        <v>597</v>
      </c>
      <c r="E126" s="99">
        <v>97</v>
      </c>
      <c r="F126" s="97">
        <v>136</v>
      </c>
    </row>
    <row r="127" spans="1:6" ht="15">
      <c r="A127" s="98" t="s">
        <v>49</v>
      </c>
      <c r="B127" s="96">
        <v>599</v>
      </c>
      <c r="C127" s="82">
        <v>134</v>
      </c>
      <c r="D127" s="82">
        <f t="shared" si="1"/>
        <v>465</v>
      </c>
      <c r="E127" s="99">
        <v>69</v>
      </c>
      <c r="F127" s="97">
        <v>29</v>
      </c>
    </row>
    <row r="128" spans="1:6" ht="15">
      <c r="A128" s="98" t="s">
        <v>50</v>
      </c>
      <c r="B128" s="96">
        <v>566</v>
      </c>
      <c r="C128" s="82">
        <v>264</v>
      </c>
      <c r="D128" s="82">
        <f t="shared" si="1"/>
        <v>302</v>
      </c>
      <c r="E128" s="99">
        <v>25</v>
      </c>
      <c r="F128" s="97">
        <v>93</v>
      </c>
    </row>
    <row r="129" spans="1:6" ht="15">
      <c r="A129" s="98" t="s">
        <v>53</v>
      </c>
      <c r="B129" s="96">
        <v>519</v>
      </c>
      <c r="C129" s="82">
        <v>170</v>
      </c>
      <c r="D129" s="82">
        <f t="shared" si="1"/>
        <v>349</v>
      </c>
      <c r="E129" s="99">
        <v>16</v>
      </c>
      <c r="F129" s="97">
        <v>67</v>
      </c>
    </row>
    <row r="130" spans="1:6" ht="15">
      <c r="A130" s="98" t="s">
        <v>52</v>
      </c>
      <c r="B130" s="96">
        <v>482</v>
      </c>
      <c r="C130" s="82">
        <v>49</v>
      </c>
      <c r="D130" s="82">
        <f t="shared" si="1"/>
        <v>433</v>
      </c>
      <c r="E130" s="99">
        <v>139</v>
      </c>
      <c r="F130" s="97">
        <v>18</v>
      </c>
    </row>
    <row r="131" spans="1:6" ht="15">
      <c r="A131" s="98" t="s">
        <v>117</v>
      </c>
      <c r="B131" s="96">
        <v>339</v>
      </c>
      <c r="C131" s="82">
        <v>84</v>
      </c>
      <c r="D131" s="82">
        <f t="shared" si="1"/>
        <v>255</v>
      </c>
      <c r="E131" s="99">
        <v>49</v>
      </c>
      <c r="F131" s="97">
        <v>18</v>
      </c>
    </row>
    <row r="132" spans="1:6" ht="15">
      <c r="A132" s="98" t="s">
        <v>55</v>
      </c>
      <c r="B132" s="96">
        <v>319</v>
      </c>
      <c r="C132" s="82">
        <v>172</v>
      </c>
      <c r="D132" s="82">
        <f t="shared" si="1"/>
        <v>147</v>
      </c>
      <c r="E132" s="99">
        <v>26</v>
      </c>
      <c r="F132" s="97">
        <v>54</v>
      </c>
    </row>
    <row r="133" spans="1:6" ht="15">
      <c r="A133" s="98" t="s">
        <v>65</v>
      </c>
      <c r="B133" s="96">
        <v>278</v>
      </c>
      <c r="C133" s="82">
        <v>48</v>
      </c>
      <c r="D133" s="82">
        <f t="shared" si="1"/>
        <v>230</v>
      </c>
      <c r="E133" s="99">
        <v>36</v>
      </c>
      <c r="F133" s="97">
        <v>16</v>
      </c>
    </row>
    <row r="134" spans="1:6" ht="30.75">
      <c r="A134" s="98" t="s">
        <v>145</v>
      </c>
      <c r="B134" s="96">
        <v>208</v>
      </c>
      <c r="C134" s="82">
        <v>66</v>
      </c>
      <c r="D134" s="82">
        <f t="shared" si="1"/>
        <v>142</v>
      </c>
      <c r="E134" s="99">
        <v>27</v>
      </c>
      <c r="F134" s="97">
        <v>27</v>
      </c>
    </row>
    <row r="135" spans="1:6" ht="15">
      <c r="A135" s="98" t="s">
        <v>165</v>
      </c>
      <c r="B135" s="96">
        <v>167</v>
      </c>
      <c r="C135" s="82">
        <v>45</v>
      </c>
      <c r="D135" s="82">
        <f t="shared" si="1"/>
        <v>122</v>
      </c>
      <c r="E135" s="99">
        <v>12</v>
      </c>
      <c r="F135" s="97">
        <v>20</v>
      </c>
    </row>
    <row r="136" spans="1:6" ht="15">
      <c r="A136" s="98" t="s">
        <v>164</v>
      </c>
      <c r="B136" s="96">
        <v>142</v>
      </c>
      <c r="C136" s="82">
        <v>19</v>
      </c>
      <c r="D136" s="82">
        <f t="shared" si="1"/>
        <v>123</v>
      </c>
      <c r="E136" s="99">
        <v>30</v>
      </c>
      <c r="F136" s="97">
        <v>7</v>
      </c>
    </row>
  </sheetData>
  <sheetProtection/>
  <mergeCells count="19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2:F2"/>
    <mergeCell ref="A89:F89"/>
    <mergeCell ref="A108:F108"/>
    <mergeCell ref="A124:F124"/>
    <mergeCell ref="A9:F9"/>
    <mergeCell ref="A22:F22"/>
    <mergeCell ref="A36:F36"/>
    <mergeCell ref="A51:F51"/>
    <mergeCell ref="A62:F62"/>
    <mergeCell ref="A78:F78"/>
  </mergeCells>
  <printOptions horizontalCentered="1"/>
  <pageMargins left="0.3937007874015748" right="0.1968503937007874" top="0.4724409448818898" bottom="0.2362204724409449" header="0" footer="0"/>
  <pageSetup horizontalDpi="600" verticalDpi="600" orientation="portrait" paperSize="9" scale="95" r:id="rId1"/>
  <rowBreaks count="3" manualBreakCount="3">
    <brk id="41" max="5" man="1"/>
    <brk id="77" max="5" man="1"/>
    <brk id="10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5" zoomScaleSheetLayoutView="95" zoomScalePageLayoutView="0" workbookViewId="0" topLeftCell="A1">
      <selection activeCell="A1" sqref="A1:C1"/>
    </sheetView>
  </sheetViews>
  <sheetFormatPr defaultColWidth="10.140625" defaultRowHeight="15"/>
  <cols>
    <col min="1" max="1" width="4.57421875" style="70" customWidth="1"/>
    <col min="2" max="2" width="66.57421875" style="71" customWidth="1"/>
    <col min="3" max="3" width="19.8515625" style="72" customWidth="1"/>
    <col min="4" max="250" width="9.140625" style="70" customWidth="1"/>
    <col min="251" max="251" width="4.140625" style="70" customWidth="1"/>
    <col min="252" max="252" width="31.140625" style="70" customWidth="1"/>
    <col min="253" max="255" width="10.00390625" style="70" customWidth="1"/>
    <col min="256" max="16384" width="10.140625" style="70" customWidth="1"/>
  </cols>
  <sheetData>
    <row r="1" spans="1:256" ht="34.5" customHeight="1">
      <c r="A1" s="131" t="s">
        <v>256</v>
      </c>
      <c r="B1" s="131"/>
      <c r="C1" s="131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2:256" ht="15" customHeight="1">
      <c r="B2" s="131" t="s">
        <v>72</v>
      </c>
      <c r="C2" s="131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ht="2.25" customHeight="1"/>
    <row r="4" spans="1:3" s="75" customFormat="1" ht="61.5" customHeight="1">
      <c r="A4" s="73" t="s">
        <v>41</v>
      </c>
      <c r="B4" s="74" t="s">
        <v>99</v>
      </c>
      <c r="C4" s="68" t="s">
        <v>73</v>
      </c>
    </row>
    <row r="5" spans="1:256" ht="15">
      <c r="A5" s="73">
        <v>1</v>
      </c>
      <c r="B5" s="91" t="s">
        <v>221</v>
      </c>
      <c r="C5" s="68">
        <v>40551.92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ht="15">
      <c r="A6" s="73">
        <v>2</v>
      </c>
      <c r="B6" s="91" t="s">
        <v>193</v>
      </c>
      <c r="C6" s="68">
        <v>32776.12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256" ht="15">
      <c r="A7" s="73">
        <v>3</v>
      </c>
      <c r="B7" s="91" t="s">
        <v>204</v>
      </c>
      <c r="C7" s="68">
        <v>20000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ht="15">
      <c r="A8" s="73">
        <v>4</v>
      </c>
      <c r="B8" s="91" t="s">
        <v>222</v>
      </c>
      <c r="C8" s="68">
        <v>19090.91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15">
      <c r="A9" s="73">
        <v>5</v>
      </c>
      <c r="B9" s="91" t="s">
        <v>190</v>
      </c>
      <c r="C9" s="68">
        <v>18333.33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ht="15">
      <c r="A10" s="73">
        <v>6</v>
      </c>
      <c r="B10" s="91" t="s">
        <v>216</v>
      </c>
      <c r="C10" s="68">
        <v>18000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ht="15">
      <c r="A11" s="73">
        <v>7</v>
      </c>
      <c r="B11" s="91" t="s">
        <v>266</v>
      </c>
      <c r="C11" s="68">
        <v>18000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ht="15">
      <c r="A12" s="73">
        <v>8</v>
      </c>
      <c r="B12" s="91" t="s">
        <v>223</v>
      </c>
      <c r="C12" s="68">
        <v>18000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ht="15">
      <c r="A13" s="73">
        <v>9</v>
      </c>
      <c r="B13" s="91" t="s">
        <v>224</v>
      </c>
      <c r="C13" s="68">
        <v>18000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ht="15">
      <c r="A14" s="73">
        <v>10</v>
      </c>
      <c r="B14" s="91" t="s">
        <v>267</v>
      </c>
      <c r="C14" s="68">
        <v>18000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ht="30.75">
      <c r="A15" s="73">
        <v>11</v>
      </c>
      <c r="B15" s="91" t="s">
        <v>225</v>
      </c>
      <c r="C15" s="68">
        <v>17000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ht="15">
      <c r="A16" s="73">
        <v>12</v>
      </c>
      <c r="B16" s="91" t="s">
        <v>205</v>
      </c>
      <c r="C16" s="68">
        <v>17000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ht="15">
      <c r="A17" s="73">
        <v>13</v>
      </c>
      <c r="B17" s="91" t="s">
        <v>206</v>
      </c>
      <c r="C17" s="68">
        <v>16000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ht="15">
      <c r="A18" s="73">
        <v>14</v>
      </c>
      <c r="B18" s="91" t="s">
        <v>138</v>
      </c>
      <c r="C18" s="68">
        <v>15857.14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15">
      <c r="A19" s="73">
        <v>15</v>
      </c>
      <c r="B19" s="91" t="s">
        <v>268</v>
      </c>
      <c r="C19" s="68">
        <v>15000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30.75">
      <c r="A20" s="73">
        <v>16</v>
      </c>
      <c r="B20" s="91" t="s">
        <v>213</v>
      </c>
      <c r="C20" s="68">
        <v>15000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ht="15">
      <c r="A21" s="73">
        <v>17</v>
      </c>
      <c r="B21" s="91" t="s">
        <v>214</v>
      </c>
      <c r="C21" s="68">
        <v>15000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256" ht="15">
      <c r="A22" s="73">
        <v>18</v>
      </c>
      <c r="B22" s="91" t="s">
        <v>269</v>
      </c>
      <c r="C22" s="68">
        <v>15000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</row>
    <row r="23" spans="1:256" ht="15">
      <c r="A23" s="73">
        <v>19</v>
      </c>
      <c r="B23" s="91" t="s">
        <v>270</v>
      </c>
      <c r="C23" s="68">
        <v>15000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spans="1:256" ht="15">
      <c r="A24" s="73">
        <v>20</v>
      </c>
      <c r="B24" s="91" t="s">
        <v>116</v>
      </c>
      <c r="C24" s="68">
        <v>15000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</row>
    <row r="25" spans="1:256" ht="15">
      <c r="A25" s="73">
        <v>21</v>
      </c>
      <c r="B25" s="91" t="s">
        <v>191</v>
      </c>
      <c r="C25" s="68">
        <v>15000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</row>
    <row r="26" spans="1:256" ht="15">
      <c r="A26" s="73">
        <v>22</v>
      </c>
      <c r="B26" s="91" t="s">
        <v>271</v>
      </c>
      <c r="C26" s="68">
        <v>15000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</row>
    <row r="27" spans="1:256" ht="15">
      <c r="A27" s="73">
        <v>23</v>
      </c>
      <c r="B27" s="91" t="s">
        <v>272</v>
      </c>
      <c r="C27" s="68">
        <v>15000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5">
      <c r="A28" s="73">
        <v>24</v>
      </c>
      <c r="B28" s="91" t="s">
        <v>212</v>
      </c>
      <c r="C28" s="68">
        <v>15000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ht="15">
      <c r="A29" s="73">
        <v>25</v>
      </c>
      <c r="B29" s="91" t="s">
        <v>98</v>
      </c>
      <c r="C29" s="68">
        <v>14640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</row>
    <row r="30" spans="1:256" ht="15">
      <c r="A30" s="73">
        <v>26</v>
      </c>
      <c r="B30" s="91" t="s">
        <v>226</v>
      </c>
      <c r="C30" s="68">
        <v>14575.61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</row>
    <row r="31" spans="1:256" ht="15">
      <c r="A31" s="73">
        <v>27</v>
      </c>
      <c r="B31" s="91" t="s">
        <v>178</v>
      </c>
      <c r="C31" s="68">
        <v>14420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ht="15">
      <c r="A32" s="73">
        <v>28</v>
      </c>
      <c r="B32" s="91" t="s">
        <v>273</v>
      </c>
      <c r="C32" s="68">
        <v>14212.5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ht="15">
      <c r="A33" s="73">
        <v>29</v>
      </c>
      <c r="B33" s="91" t="s">
        <v>274</v>
      </c>
      <c r="C33" s="68">
        <v>13950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3" ht="15">
      <c r="A34" s="73">
        <v>30</v>
      </c>
      <c r="B34" s="91" t="s">
        <v>128</v>
      </c>
      <c r="C34" s="85">
        <v>13937.5</v>
      </c>
    </row>
    <row r="35" spans="1:3" ht="30.75">
      <c r="A35" s="73">
        <v>31</v>
      </c>
      <c r="B35" s="91" t="s">
        <v>194</v>
      </c>
      <c r="C35" s="85">
        <v>13697.88</v>
      </c>
    </row>
    <row r="36" spans="1:3" ht="15">
      <c r="A36" s="73">
        <v>32</v>
      </c>
      <c r="B36" s="91" t="s">
        <v>275</v>
      </c>
      <c r="C36" s="85">
        <v>13642.86</v>
      </c>
    </row>
    <row r="37" spans="1:3" ht="15">
      <c r="A37" s="73">
        <v>33</v>
      </c>
      <c r="B37" s="91" t="s">
        <v>227</v>
      </c>
      <c r="C37" s="85">
        <v>13362</v>
      </c>
    </row>
    <row r="38" spans="1:3" ht="15">
      <c r="A38" s="73">
        <v>34</v>
      </c>
      <c r="B38" s="91" t="s">
        <v>276</v>
      </c>
      <c r="C38" s="85">
        <v>13000</v>
      </c>
    </row>
    <row r="39" spans="1:3" ht="15">
      <c r="A39" s="73">
        <v>35</v>
      </c>
      <c r="B39" s="91" t="s">
        <v>179</v>
      </c>
      <c r="C39" s="85">
        <v>13000</v>
      </c>
    </row>
    <row r="40" spans="1:3" ht="15">
      <c r="A40" s="73">
        <v>36</v>
      </c>
      <c r="B40" s="91" t="s">
        <v>228</v>
      </c>
      <c r="C40" s="85">
        <v>13000</v>
      </c>
    </row>
    <row r="41" spans="1:3" ht="15">
      <c r="A41" s="73">
        <v>37</v>
      </c>
      <c r="B41" s="91" t="s">
        <v>183</v>
      </c>
      <c r="C41" s="85">
        <v>12970.59</v>
      </c>
    </row>
    <row r="42" spans="1:3" ht="15">
      <c r="A42" s="73">
        <v>38</v>
      </c>
      <c r="B42" s="91" t="s">
        <v>182</v>
      </c>
      <c r="C42" s="85">
        <v>12922.13</v>
      </c>
    </row>
    <row r="43" spans="1:3" ht="15">
      <c r="A43" s="73">
        <v>39</v>
      </c>
      <c r="B43" s="91" t="s">
        <v>127</v>
      </c>
      <c r="C43" s="85">
        <v>12507</v>
      </c>
    </row>
    <row r="44" spans="1:3" ht="15">
      <c r="A44" s="73">
        <v>40</v>
      </c>
      <c r="B44" s="91" t="s">
        <v>151</v>
      </c>
      <c r="C44" s="85">
        <v>12500</v>
      </c>
    </row>
    <row r="45" spans="1:3" ht="15">
      <c r="A45" s="73">
        <v>41</v>
      </c>
      <c r="B45" s="91" t="s">
        <v>215</v>
      </c>
      <c r="C45" s="85">
        <v>12475.4</v>
      </c>
    </row>
    <row r="46" spans="1:3" ht="15">
      <c r="A46" s="73">
        <v>42</v>
      </c>
      <c r="B46" s="91" t="s">
        <v>230</v>
      </c>
      <c r="C46" s="85">
        <v>12400</v>
      </c>
    </row>
    <row r="47" spans="1:3" ht="15">
      <c r="A47" s="73">
        <v>43</v>
      </c>
      <c r="B47" s="91" t="s">
        <v>152</v>
      </c>
      <c r="C47" s="85">
        <v>12350</v>
      </c>
    </row>
    <row r="48" spans="1:3" ht="15">
      <c r="A48" s="73">
        <v>44</v>
      </c>
      <c r="B48" s="91" t="s">
        <v>153</v>
      </c>
      <c r="C48" s="85">
        <v>12100</v>
      </c>
    </row>
    <row r="49" spans="1:3" ht="15">
      <c r="A49" s="73">
        <v>45</v>
      </c>
      <c r="B49" s="91" t="s">
        <v>277</v>
      </c>
      <c r="C49" s="85">
        <v>12100</v>
      </c>
    </row>
    <row r="50" spans="1:3" ht="15">
      <c r="A50" s="73">
        <v>46</v>
      </c>
      <c r="B50" s="91" t="s">
        <v>278</v>
      </c>
      <c r="C50" s="85">
        <v>12009</v>
      </c>
    </row>
    <row r="51" spans="1:3" ht="15">
      <c r="A51" s="73">
        <v>47</v>
      </c>
      <c r="B51" s="91" t="s">
        <v>231</v>
      </c>
      <c r="C51" s="85">
        <v>12000</v>
      </c>
    </row>
    <row r="52" spans="1:3" ht="15">
      <c r="A52" s="73">
        <v>48</v>
      </c>
      <c r="B52" s="91" t="s">
        <v>232</v>
      </c>
      <c r="C52" s="85">
        <v>12000</v>
      </c>
    </row>
    <row r="53" spans="1:3" ht="15">
      <c r="A53" s="73">
        <v>49</v>
      </c>
      <c r="B53" s="91" t="s">
        <v>207</v>
      </c>
      <c r="C53" s="85">
        <v>12000</v>
      </c>
    </row>
    <row r="54" spans="1:3" ht="15">
      <c r="A54" s="73">
        <v>50</v>
      </c>
      <c r="B54" s="91" t="s">
        <v>154</v>
      </c>
      <c r="C54" s="85">
        <v>12000</v>
      </c>
    </row>
  </sheetData>
  <sheetProtection/>
  <mergeCells count="2">
    <mergeCell ref="B2:C2"/>
    <mergeCell ref="A1:C1"/>
  </mergeCells>
  <printOptions horizontalCentered="1"/>
  <pageMargins left="0.984251968503937" right="0.3937007874015748" top="0.5905511811023623" bottom="0.5905511811023623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2"/>
  <sheetViews>
    <sheetView view="pageBreakPreview" zoomScale="87" zoomScaleNormal="80" zoomScaleSheetLayoutView="87" zoomScalePageLayoutView="0" workbookViewId="0" topLeftCell="A1">
      <selection activeCell="A1" sqref="A1:B1"/>
    </sheetView>
  </sheetViews>
  <sheetFormatPr defaultColWidth="8.8515625" defaultRowHeight="15"/>
  <cols>
    <col min="1" max="1" width="59.140625" style="59" customWidth="1"/>
    <col min="2" max="2" width="24.57421875" style="67" customWidth="1"/>
    <col min="3" max="16384" width="8.8515625" style="64" customWidth="1"/>
  </cols>
  <sheetData>
    <row r="1" spans="1:2" ht="54" customHeight="1">
      <c r="A1" s="118" t="s">
        <v>257</v>
      </c>
      <c r="B1" s="118"/>
    </row>
    <row r="2" spans="1:2" ht="15">
      <c r="A2" s="125"/>
      <c r="B2" s="125"/>
    </row>
    <row r="3" spans="1:2" ht="60" customHeight="1">
      <c r="A3" s="63" t="s">
        <v>39</v>
      </c>
      <c r="B3" s="65" t="s">
        <v>110</v>
      </c>
    </row>
    <row r="4" spans="1:2" ht="30">
      <c r="A4" s="66" t="s">
        <v>28</v>
      </c>
      <c r="B4" s="90">
        <v>7257.635340501793</v>
      </c>
    </row>
    <row r="5" spans="1:2" ht="15">
      <c r="A5" s="84" t="s">
        <v>267</v>
      </c>
      <c r="B5" s="62">
        <v>18000</v>
      </c>
    </row>
    <row r="6" spans="1:2" ht="30.75">
      <c r="A6" s="84" t="s">
        <v>214</v>
      </c>
      <c r="B6" s="62">
        <v>15000</v>
      </c>
    </row>
    <row r="7" spans="1:2" ht="15">
      <c r="A7" s="84" t="s">
        <v>269</v>
      </c>
      <c r="B7" s="62">
        <v>15000</v>
      </c>
    </row>
    <row r="8" spans="1:2" ht="15">
      <c r="A8" s="84" t="s">
        <v>272</v>
      </c>
      <c r="B8" s="62">
        <v>15000</v>
      </c>
    </row>
    <row r="9" spans="1:2" ht="15">
      <c r="A9" s="84" t="s">
        <v>228</v>
      </c>
      <c r="B9" s="62">
        <v>13000</v>
      </c>
    </row>
    <row r="10" spans="1:2" ht="15">
      <c r="A10" s="84" t="s">
        <v>182</v>
      </c>
      <c r="B10" s="62">
        <v>12922.13</v>
      </c>
    </row>
    <row r="11" spans="1:2" ht="15">
      <c r="A11" s="84" t="s">
        <v>127</v>
      </c>
      <c r="B11" s="62">
        <v>12507</v>
      </c>
    </row>
    <row r="12" spans="1:2" ht="15">
      <c r="A12" s="84" t="s">
        <v>278</v>
      </c>
      <c r="B12" s="62">
        <v>12009</v>
      </c>
    </row>
    <row r="13" spans="1:2" ht="15">
      <c r="A13" s="84" t="s">
        <v>233</v>
      </c>
      <c r="B13" s="62">
        <v>11202.8</v>
      </c>
    </row>
    <row r="14" spans="1:2" ht="15">
      <c r="A14" s="84" t="s">
        <v>279</v>
      </c>
      <c r="B14" s="62">
        <v>10885.45</v>
      </c>
    </row>
    <row r="15" spans="1:2" ht="15">
      <c r="A15" s="66" t="s">
        <v>2</v>
      </c>
      <c r="B15" s="90">
        <v>6124.3391313131315</v>
      </c>
    </row>
    <row r="16" spans="1:2" ht="15">
      <c r="A16" s="84" t="s">
        <v>266</v>
      </c>
      <c r="B16" s="62">
        <v>18000</v>
      </c>
    </row>
    <row r="17" spans="1:2" ht="15">
      <c r="A17" s="84" t="s">
        <v>206</v>
      </c>
      <c r="B17" s="62">
        <v>16000</v>
      </c>
    </row>
    <row r="18" spans="1:2" ht="15">
      <c r="A18" s="84" t="s">
        <v>276</v>
      </c>
      <c r="B18" s="62">
        <v>13000</v>
      </c>
    </row>
    <row r="19" spans="1:2" ht="15">
      <c r="A19" s="84" t="s">
        <v>232</v>
      </c>
      <c r="B19" s="62">
        <v>12000</v>
      </c>
    </row>
    <row r="20" spans="1:2" ht="15">
      <c r="A20" s="84" t="s">
        <v>280</v>
      </c>
      <c r="B20" s="62">
        <v>12000</v>
      </c>
    </row>
    <row r="21" spans="1:2" ht="15">
      <c r="A21" s="84" t="s">
        <v>137</v>
      </c>
      <c r="B21" s="62">
        <v>10758</v>
      </c>
    </row>
    <row r="22" spans="1:2" ht="15">
      <c r="A22" s="84" t="s">
        <v>229</v>
      </c>
      <c r="B22" s="62">
        <v>10633.33</v>
      </c>
    </row>
    <row r="23" spans="1:2" ht="15">
      <c r="A23" s="84" t="s">
        <v>184</v>
      </c>
      <c r="B23" s="62">
        <v>9980</v>
      </c>
    </row>
    <row r="24" spans="1:2" ht="15">
      <c r="A24" s="84" t="s">
        <v>281</v>
      </c>
      <c r="B24" s="62">
        <v>9966.67</v>
      </c>
    </row>
    <row r="25" spans="1:2" ht="15">
      <c r="A25" s="84" t="s">
        <v>282</v>
      </c>
      <c r="B25" s="62">
        <v>9750</v>
      </c>
    </row>
    <row r="26" spans="1:2" ht="15">
      <c r="A26" s="66" t="s">
        <v>1</v>
      </c>
      <c r="B26" s="90">
        <v>5768.719578313254</v>
      </c>
    </row>
    <row r="27" spans="1:2" ht="15">
      <c r="A27" s="84" t="s">
        <v>204</v>
      </c>
      <c r="B27" s="62">
        <v>20000</v>
      </c>
    </row>
    <row r="28" spans="1:2" ht="15">
      <c r="A28" s="84" t="s">
        <v>191</v>
      </c>
      <c r="B28" s="62">
        <v>15000</v>
      </c>
    </row>
    <row r="29" spans="1:2" ht="15">
      <c r="A29" s="84" t="s">
        <v>98</v>
      </c>
      <c r="B29" s="62">
        <v>14640</v>
      </c>
    </row>
    <row r="30" spans="1:2" ht="15">
      <c r="A30" s="84" t="s">
        <v>128</v>
      </c>
      <c r="B30" s="62">
        <v>13937.5</v>
      </c>
    </row>
    <row r="31" spans="1:2" ht="15">
      <c r="A31" s="84" t="s">
        <v>154</v>
      </c>
      <c r="B31" s="62">
        <v>12000</v>
      </c>
    </row>
    <row r="32" spans="1:2" ht="15">
      <c r="A32" s="84" t="s">
        <v>208</v>
      </c>
      <c r="B32" s="62">
        <v>10000</v>
      </c>
    </row>
    <row r="33" spans="1:2" ht="15">
      <c r="A33" s="84" t="s">
        <v>283</v>
      </c>
      <c r="B33" s="62">
        <v>9000</v>
      </c>
    </row>
    <row r="34" spans="1:2" ht="15">
      <c r="A34" s="84" t="s">
        <v>284</v>
      </c>
      <c r="B34" s="62">
        <v>8817.8</v>
      </c>
    </row>
    <row r="35" spans="1:2" ht="15">
      <c r="A35" s="84" t="s">
        <v>285</v>
      </c>
      <c r="B35" s="62">
        <v>8425</v>
      </c>
    </row>
    <row r="36" spans="1:2" ht="15">
      <c r="A36" s="84" t="s">
        <v>286</v>
      </c>
      <c r="B36" s="62">
        <v>8166.67</v>
      </c>
    </row>
    <row r="37" spans="1:2" ht="15">
      <c r="A37" s="66" t="s">
        <v>0</v>
      </c>
      <c r="B37" s="90">
        <v>5511.8514341085265</v>
      </c>
    </row>
    <row r="38" spans="1:2" ht="15">
      <c r="A38" s="98" t="s">
        <v>234</v>
      </c>
      <c r="B38" s="62">
        <v>11000</v>
      </c>
    </row>
    <row r="39" spans="1:2" ht="15">
      <c r="A39" s="98" t="s">
        <v>236</v>
      </c>
      <c r="B39" s="62">
        <v>7500</v>
      </c>
    </row>
    <row r="40" spans="1:2" ht="15">
      <c r="A40" s="98" t="s">
        <v>287</v>
      </c>
      <c r="B40" s="62">
        <v>7033.33</v>
      </c>
    </row>
    <row r="41" spans="1:2" ht="15">
      <c r="A41" s="98" t="s">
        <v>235</v>
      </c>
      <c r="B41" s="62">
        <v>7000</v>
      </c>
    </row>
    <row r="42" spans="1:2" ht="15">
      <c r="A42" s="98" t="s">
        <v>122</v>
      </c>
      <c r="B42" s="62">
        <v>7000</v>
      </c>
    </row>
    <row r="43" spans="1:2" ht="15">
      <c r="A43" s="98" t="s">
        <v>217</v>
      </c>
      <c r="B43" s="62">
        <v>6775.68</v>
      </c>
    </row>
    <row r="44" spans="1:2" ht="15">
      <c r="A44" s="98" t="s">
        <v>288</v>
      </c>
      <c r="B44" s="62">
        <v>6500</v>
      </c>
    </row>
    <row r="45" spans="1:2" ht="15">
      <c r="A45" s="98" t="s">
        <v>289</v>
      </c>
      <c r="B45" s="62">
        <v>6000</v>
      </c>
    </row>
    <row r="46" spans="1:2" ht="15">
      <c r="A46" s="84" t="s">
        <v>209</v>
      </c>
      <c r="B46" s="62">
        <v>5993</v>
      </c>
    </row>
    <row r="47" spans="1:2" ht="15">
      <c r="A47" s="98" t="s">
        <v>290</v>
      </c>
      <c r="B47" s="62">
        <v>5962.88</v>
      </c>
    </row>
    <row r="48" spans="1:2" ht="15">
      <c r="A48" s="66" t="s">
        <v>4</v>
      </c>
      <c r="B48" s="90">
        <v>5694.605661424606</v>
      </c>
    </row>
    <row r="49" spans="1:2" ht="15">
      <c r="A49" s="98" t="s">
        <v>192</v>
      </c>
      <c r="B49" s="62">
        <v>12000</v>
      </c>
    </row>
    <row r="50" spans="1:2" ht="15">
      <c r="A50" s="98" t="s">
        <v>180</v>
      </c>
      <c r="B50" s="62">
        <v>9750</v>
      </c>
    </row>
    <row r="51" spans="1:2" ht="15">
      <c r="A51" s="98" t="s">
        <v>142</v>
      </c>
      <c r="B51" s="62">
        <v>9200</v>
      </c>
    </row>
    <row r="52" spans="1:2" ht="15">
      <c r="A52" s="98" t="s">
        <v>237</v>
      </c>
      <c r="B52" s="62">
        <v>9000</v>
      </c>
    </row>
    <row r="53" spans="1:2" ht="15">
      <c r="A53" s="98" t="s">
        <v>291</v>
      </c>
      <c r="B53" s="62">
        <v>9000</v>
      </c>
    </row>
    <row r="54" spans="1:2" ht="15">
      <c r="A54" s="98" t="s">
        <v>115</v>
      </c>
      <c r="B54" s="62">
        <v>7312.5</v>
      </c>
    </row>
    <row r="55" spans="1:2" ht="15">
      <c r="A55" s="98" t="s">
        <v>139</v>
      </c>
      <c r="B55" s="62">
        <v>6981</v>
      </c>
    </row>
    <row r="56" spans="1:2" ht="15">
      <c r="A56" s="98" t="s">
        <v>218</v>
      </c>
      <c r="B56" s="62">
        <v>6680</v>
      </c>
    </row>
    <row r="57" spans="1:2" ht="15">
      <c r="A57" s="98" t="s">
        <v>292</v>
      </c>
      <c r="B57" s="62">
        <v>6009</v>
      </c>
    </row>
    <row r="58" spans="1:2" ht="15">
      <c r="A58" s="84" t="s">
        <v>143</v>
      </c>
      <c r="B58" s="62">
        <v>5816.75</v>
      </c>
    </row>
    <row r="59" spans="1:2" ht="30">
      <c r="A59" s="66" t="s">
        <v>29</v>
      </c>
      <c r="B59" s="90">
        <v>4856.468979591837</v>
      </c>
    </row>
    <row r="60" spans="1:2" ht="15">
      <c r="A60" s="84" t="s">
        <v>155</v>
      </c>
      <c r="B60" s="62">
        <v>7600</v>
      </c>
    </row>
    <row r="61" spans="1:2" ht="15">
      <c r="A61" s="84" t="s">
        <v>140</v>
      </c>
      <c r="B61" s="62">
        <v>6600</v>
      </c>
    </row>
    <row r="62" spans="1:2" ht="15">
      <c r="A62" s="84" t="s">
        <v>113</v>
      </c>
      <c r="B62" s="62">
        <v>6375</v>
      </c>
    </row>
    <row r="63" spans="1:2" ht="30.75">
      <c r="A63" s="84" t="s">
        <v>156</v>
      </c>
      <c r="B63" s="62">
        <v>5800</v>
      </c>
    </row>
    <row r="64" spans="1:2" ht="15">
      <c r="A64" s="84" t="s">
        <v>123</v>
      </c>
      <c r="B64" s="62">
        <v>5466.67</v>
      </c>
    </row>
    <row r="65" spans="1:2" ht="15">
      <c r="A65" s="84" t="s">
        <v>239</v>
      </c>
      <c r="B65" s="62">
        <v>5005</v>
      </c>
    </row>
    <row r="66" spans="1:2" ht="15">
      <c r="A66" s="84" t="s">
        <v>293</v>
      </c>
      <c r="B66" s="62">
        <v>5000</v>
      </c>
    </row>
    <row r="67" spans="1:2" ht="15">
      <c r="A67" s="84" t="s">
        <v>195</v>
      </c>
      <c r="B67" s="62">
        <v>5000</v>
      </c>
    </row>
    <row r="68" spans="1:2" ht="15">
      <c r="A68" s="84" t="s">
        <v>129</v>
      </c>
      <c r="B68" s="62">
        <v>4370</v>
      </c>
    </row>
    <row r="69" spans="1:2" ht="15">
      <c r="A69" s="84" t="s">
        <v>238</v>
      </c>
      <c r="B69" s="62">
        <v>4275</v>
      </c>
    </row>
    <row r="70" spans="1:2" ht="15">
      <c r="A70" s="66" t="s">
        <v>5</v>
      </c>
      <c r="B70" s="90">
        <v>9404.561506584043</v>
      </c>
    </row>
    <row r="71" spans="1:2" ht="15">
      <c r="A71" s="84" t="s">
        <v>221</v>
      </c>
      <c r="B71" s="62">
        <v>40551.92</v>
      </c>
    </row>
    <row r="72" spans="1:2" ht="15">
      <c r="A72" s="84" t="s">
        <v>193</v>
      </c>
      <c r="B72" s="62">
        <v>32776.12</v>
      </c>
    </row>
    <row r="73" spans="1:2" ht="15">
      <c r="A73" s="84" t="s">
        <v>222</v>
      </c>
      <c r="B73" s="62">
        <v>19090.91</v>
      </c>
    </row>
    <row r="74" spans="1:2" ht="15">
      <c r="A74" s="84" t="s">
        <v>216</v>
      </c>
      <c r="B74" s="62">
        <v>18000</v>
      </c>
    </row>
    <row r="75" spans="1:2" ht="15">
      <c r="A75" s="84" t="s">
        <v>205</v>
      </c>
      <c r="B75" s="62">
        <v>17000</v>
      </c>
    </row>
    <row r="76" spans="1:2" ht="30.75">
      <c r="A76" s="84" t="s">
        <v>138</v>
      </c>
      <c r="B76" s="62">
        <v>15857.14</v>
      </c>
    </row>
    <row r="77" spans="1:2" ht="15">
      <c r="A77" s="84" t="s">
        <v>268</v>
      </c>
      <c r="B77" s="62">
        <v>15000</v>
      </c>
    </row>
    <row r="78" spans="1:2" ht="30.75">
      <c r="A78" s="84" t="s">
        <v>213</v>
      </c>
      <c r="B78" s="62">
        <v>15000</v>
      </c>
    </row>
    <row r="79" spans="1:2" ht="15">
      <c r="A79" s="84" t="s">
        <v>271</v>
      </c>
      <c r="B79" s="62">
        <v>15000</v>
      </c>
    </row>
    <row r="80" spans="1:2" ht="15">
      <c r="A80" s="84" t="s">
        <v>226</v>
      </c>
      <c r="B80" s="62">
        <v>14575.61</v>
      </c>
    </row>
    <row r="81" spans="1:2" ht="45">
      <c r="A81" s="66" t="s">
        <v>6</v>
      </c>
      <c r="B81" s="90">
        <v>7115.1363387978145</v>
      </c>
    </row>
    <row r="82" spans="1:2" ht="15">
      <c r="A82" s="98" t="s">
        <v>190</v>
      </c>
      <c r="B82" s="62">
        <v>18333.33</v>
      </c>
    </row>
    <row r="83" spans="1:2" ht="15">
      <c r="A83" s="98" t="s">
        <v>223</v>
      </c>
      <c r="B83" s="62">
        <v>18000</v>
      </c>
    </row>
    <row r="84" spans="1:2" ht="15">
      <c r="A84" s="98" t="s">
        <v>224</v>
      </c>
      <c r="B84" s="62">
        <v>18000</v>
      </c>
    </row>
    <row r="85" spans="1:2" ht="30.75">
      <c r="A85" s="98" t="s">
        <v>225</v>
      </c>
      <c r="B85" s="62">
        <v>17000</v>
      </c>
    </row>
    <row r="86" spans="1:2" ht="15">
      <c r="A86" s="98" t="s">
        <v>270</v>
      </c>
      <c r="B86" s="62">
        <v>15000</v>
      </c>
    </row>
    <row r="87" spans="1:2" ht="15">
      <c r="A87" s="98" t="s">
        <v>116</v>
      </c>
      <c r="B87" s="62">
        <v>15000</v>
      </c>
    </row>
    <row r="88" spans="1:2" ht="15">
      <c r="A88" s="98" t="s">
        <v>212</v>
      </c>
      <c r="B88" s="62">
        <v>15000</v>
      </c>
    </row>
    <row r="89" spans="1:2" ht="15">
      <c r="A89" s="98" t="s">
        <v>274</v>
      </c>
      <c r="B89" s="62">
        <v>13950</v>
      </c>
    </row>
    <row r="90" spans="1:2" ht="30.75">
      <c r="A90" s="98" t="s">
        <v>194</v>
      </c>
      <c r="B90" s="62">
        <v>13697.88</v>
      </c>
    </row>
    <row r="91" spans="1:2" ht="15">
      <c r="A91" s="98" t="s">
        <v>183</v>
      </c>
      <c r="B91" s="62">
        <v>12970.59</v>
      </c>
    </row>
    <row r="92" spans="1:2" ht="15">
      <c r="A92" s="66" t="s">
        <v>3</v>
      </c>
      <c r="B92" s="90">
        <v>5248.1999026764</v>
      </c>
    </row>
    <row r="93" spans="1:2" ht="15">
      <c r="A93" s="84" t="s">
        <v>141</v>
      </c>
      <c r="B93" s="62">
        <v>8025</v>
      </c>
    </row>
    <row r="94" spans="1:2" ht="15">
      <c r="A94" s="84" t="s">
        <v>240</v>
      </c>
      <c r="B94" s="62">
        <v>8000</v>
      </c>
    </row>
    <row r="95" spans="1:2" ht="15">
      <c r="A95" s="84" t="s">
        <v>119</v>
      </c>
      <c r="B95" s="62">
        <v>7600</v>
      </c>
    </row>
    <row r="96" spans="1:2" ht="15">
      <c r="A96" s="84" t="s">
        <v>196</v>
      </c>
      <c r="B96" s="62">
        <v>7000</v>
      </c>
    </row>
    <row r="97" spans="1:2" ht="15">
      <c r="A97" s="84" t="s">
        <v>185</v>
      </c>
      <c r="B97" s="62">
        <v>6610</v>
      </c>
    </row>
    <row r="98" spans="1:2" ht="15">
      <c r="A98" s="84" t="s">
        <v>294</v>
      </c>
      <c r="B98" s="62">
        <v>6503.42</v>
      </c>
    </row>
    <row r="99" spans="1:2" ht="15">
      <c r="A99" s="84" t="s">
        <v>157</v>
      </c>
      <c r="B99" s="62">
        <v>6274.81</v>
      </c>
    </row>
    <row r="100" spans="1:2" ht="15">
      <c r="A100" s="84" t="s">
        <v>242</v>
      </c>
      <c r="B100" s="62">
        <v>6100</v>
      </c>
    </row>
    <row r="101" spans="1:2" ht="15">
      <c r="A101" s="84" t="s">
        <v>186</v>
      </c>
      <c r="B101" s="62">
        <v>6089.16</v>
      </c>
    </row>
    <row r="102" spans="1:2" ht="15">
      <c r="A102" s="84" t="s">
        <v>241</v>
      </c>
      <c r="B102" s="62">
        <v>5962.75</v>
      </c>
    </row>
  </sheetData>
  <sheetProtection/>
  <mergeCells count="2">
    <mergeCell ref="A1:B1"/>
    <mergeCell ref="A2:B2"/>
  </mergeCells>
  <printOptions horizont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75" zoomScaleNormal="80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41.00390625" style="15" customWidth="1"/>
    <col min="2" max="3" width="11.8515625" style="15" customWidth="1"/>
    <col min="4" max="4" width="12.140625" style="15" customWidth="1"/>
    <col min="5" max="6" width="11.7109375" style="15" customWidth="1"/>
    <col min="7" max="7" width="12.140625" style="15" customWidth="1"/>
    <col min="8" max="16384" width="8.8515625" style="15" customWidth="1"/>
  </cols>
  <sheetData>
    <row r="1" spans="1:7" s="1" customFormat="1" ht="22.5" customHeight="1">
      <c r="A1" s="132" t="s">
        <v>111</v>
      </c>
      <c r="B1" s="132"/>
      <c r="C1" s="132"/>
      <c r="D1" s="132"/>
      <c r="E1" s="132"/>
      <c r="F1" s="132"/>
      <c r="G1" s="132"/>
    </row>
    <row r="2" spans="1:7" s="1" customFormat="1" ht="19.5" customHeight="1">
      <c r="A2" s="133" t="s">
        <v>36</v>
      </c>
      <c r="B2" s="133"/>
      <c r="C2" s="133"/>
      <c r="D2" s="133"/>
      <c r="E2" s="133"/>
      <c r="F2" s="133"/>
      <c r="G2" s="133"/>
    </row>
    <row r="3" spans="1:6" s="16" customFormat="1" ht="13.5" customHeight="1">
      <c r="A3" s="12"/>
      <c r="B3" s="12"/>
      <c r="C3" s="12"/>
      <c r="D3" s="12"/>
      <c r="E3" s="12"/>
      <c r="F3" s="12"/>
    </row>
    <row r="4" spans="1:7" s="16" customFormat="1" ht="39" customHeight="1">
      <c r="A4" s="104"/>
      <c r="B4" s="105" t="str">
        <f>1!B4:D4</f>
        <v>за січень-вересень</v>
      </c>
      <c r="C4" s="106"/>
      <c r="D4" s="134" t="s">
        <v>30</v>
      </c>
      <c r="E4" s="105" t="str">
        <f>1!E4:G4</f>
        <v>станом на 1 жовтня</v>
      </c>
      <c r="F4" s="106"/>
      <c r="G4" s="107" t="s">
        <v>30</v>
      </c>
    </row>
    <row r="5" spans="1:7" s="16" customFormat="1" ht="48.75" customHeight="1">
      <c r="A5" s="104"/>
      <c r="B5" s="22" t="s">
        <v>103</v>
      </c>
      <c r="C5" s="55" t="s">
        <v>130</v>
      </c>
      <c r="D5" s="135"/>
      <c r="E5" s="22" t="s">
        <v>103</v>
      </c>
      <c r="F5" s="55" t="s">
        <v>130</v>
      </c>
      <c r="G5" s="108"/>
    </row>
    <row r="6" spans="1:7" s="16" customFormat="1" ht="24.75" customHeight="1">
      <c r="A6" s="31" t="s">
        <v>31</v>
      </c>
      <c r="B6" s="45">
        <v>37540</v>
      </c>
      <c r="C6" s="45">
        <v>35008</v>
      </c>
      <c r="D6" s="32">
        <f>ROUND(C6/B6*100,1)</f>
        <v>93.3</v>
      </c>
      <c r="E6" s="45">
        <v>13579</v>
      </c>
      <c r="F6" s="45">
        <v>12509</v>
      </c>
      <c r="G6" s="33">
        <f>ROUND(F6/E6*100,1)</f>
        <v>92.1</v>
      </c>
    </row>
    <row r="7" spans="1:7" s="51" customFormat="1" ht="24.75" customHeight="1">
      <c r="A7" s="10" t="s">
        <v>37</v>
      </c>
      <c r="B7" s="34">
        <f>SUM(B9:B27)</f>
        <v>31463</v>
      </c>
      <c r="C7" s="34">
        <f>SUM(C9:C27)</f>
        <v>29997</v>
      </c>
      <c r="D7" s="32">
        <f aca="true" t="shared" si="0" ref="D7:D27">ROUND(C7/B7*100,1)</f>
        <v>95.3</v>
      </c>
      <c r="E7" s="34">
        <f>SUM(E9:E27)</f>
        <v>11796</v>
      </c>
      <c r="F7" s="34">
        <f>SUM(F9:F27)</f>
        <v>11418</v>
      </c>
      <c r="G7" s="33">
        <f aca="true" t="shared" si="1" ref="G7:G27">ROUND(F7/E7*100,1)</f>
        <v>96.8</v>
      </c>
    </row>
    <row r="8" spans="1:7" s="51" customFormat="1" ht="27" customHeight="1">
      <c r="A8" s="35" t="s">
        <v>8</v>
      </c>
      <c r="B8" s="19"/>
      <c r="C8" s="19"/>
      <c r="D8" s="32"/>
      <c r="E8" s="19"/>
      <c r="F8" s="19"/>
      <c r="G8" s="33"/>
    </row>
    <row r="9" spans="1:10" ht="36.75" customHeight="1">
      <c r="A9" s="13" t="s">
        <v>9</v>
      </c>
      <c r="B9" s="92">
        <v>1502</v>
      </c>
      <c r="C9" s="92">
        <v>1552</v>
      </c>
      <c r="D9" s="39">
        <f t="shared" si="0"/>
        <v>103.3</v>
      </c>
      <c r="E9" s="92">
        <v>421</v>
      </c>
      <c r="F9" s="92">
        <v>453</v>
      </c>
      <c r="G9" s="40">
        <f t="shared" si="1"/>
        <v>107.6</v>
      </c>
      <c r="I9" s="52"/>
      <c r="J9" s="53"/>
    </row>
    <row r="10" spans="1:10" ht="35.25" customHeight="1">
      <c r="A10" s="13" t="s">
        <v>10</v>
      </c>
      <c r="B10" s="92">
        <v>299</v>
      </c>
      <c r="C10" s="92">
        <v>313</v>
      </c>
      <c r="D10" s="39">
        <f t="shared" si="0"/>
        <v>104.7</v>
      </c>
      <c r="E10" s="92">
        <v>101</v>
      </c>
      <c r="F10" s="92">
        <v>128</v>
      </c>
      <c r="G10" s="40">
        <f t="shared" si="1"/>
        <v>126.7</v>
      </c>
      <c r="I10" s="52"/>
      <c r="J10" s="53"/>
    </row>
    <row r="11" spans="1:10" s="50" customFormat="1" ht="23.25" customHeight="1">
      <c r="A11" s="13" t="s">
        <v>11</v>
      </c>
      <c r="B11" s="92">
        <v>5870</v>
      </c>
      <c r="C11" s="92">
        <v>5818</v>
      </c>
      <c r="D11" s="39">
        <f t="shared" si="0"/>
        <v>99.1</v>
      </c>
      <c r="E11" s="92">
        <v>1892</v>
      </c>
      <c r="F11" s="92">
        <v>1926</v>
      </c>
      <c r="G11" s="40">
        <f t="shared" si="1"/>
        <v>101.8</v>
      </c>
      <c r="I11" s="52"/>
      <c r="J11" s="53"/>
    </row>
    <row r="12" spans="1:10" ht="39.75" customHeight="1">
      <c r="A12" s="13" t="s">
        <v>12</v>
      </c>
      <c r="B12" s="92">
        <v>775</v>
      </c>
      <c r="C12" s="92">
        <v>744</v>
      </c>
      <c r="D12" s="39">
        <f t="shared" si="0"/>
        <v>96</v>
      </c>
      <c r="E12" s="92">
        <v>484</v>
      </c>
      <c r="F12" s="92">
        <v>446</v>
      </c>
      <c r="G12" s="40">
        <f t="shared" si="1"/>
        <v>92.1</v>
      </c>
      <c r="I12" s="52"/>
      <c r="J12" s="53"/>
    </row>
    <row r="13" spans="1:10" ht="35.25" customHeight="1">
      <c r="A13" s="13" t="s">
        <v>13</v>
      </c>
      <c r="B13" s="92">
        <v>230</v>
      </c>
      <c r="C13" s="92">
        <v>210</v>
      </c>
      <c r="D13" s="39">
        <f t="shared" si="0"/>
        <v>91.3</v>
      </c>
      <c r="E13" s="92">
        <v>76</v>
      </c>
      <c r="F13" s="92">
        <v>84</v>
      </c>
      <c r="G13" s="40">
        <f t="shared" si="1"/>
        <v>110.5</v>
      </c>
      <c r="I13" s="52"/>
      <c r="J13" s="53"/>
    </row>
    <row r="14" spans="1:10" ht="23.25" customHeight="1">
      <c r="A14" s="13" t="s">
        <v>14</v>
      </c>
      <c r="B14" s="92">
        <v>1464</v>
      </c>
      <c r="C14" s="92">
        <v>1134</v>
      </c>
      <c r="D14" s="39">
        <f t="shared" si="0"/>
        <v>77.5</v>
      </c>
      <c r="E14" s="92">
        <v>406</v>
      </c>
      <c r="F14" s="92">
        <v>288</v>
      </c>
      <c r="G14" s="40">
        <f t="shared" si="1"/>
        <v>70.9</v>
      </c>
      <c r="I14" s="52"/>
      <c r="J14" s="53"/>
    </row>
    <row r="15" spans="1:10" ht="37.5" customHeight="1">
      <c r="A15" s="13" t="s">
        <v>15</v>
      </c>
      <c r="B15" s="92">
        <v>6134</v>
      </c>
      <c r="C15" s="92">
        <v>5757</v>
      </c>
      <c r="D15" s="39">
        <f t="shared" si="0"/>
        <v>93.9</v>
      </c>
      <c r="E15" s="92">
        <v>2187</v>
      </c>
      <c r="F15" s="92">
        <v>2102</v>
      </c>
      <c r="G15" s="40">
        <f t="shared" si="1"/>
        <v>96.1</v>
      </c>
      <c r="I15" s="52"/>
      <c r="J15" s="53"/>
    </row>
    <row r="16" spans="1:10" ht="36" customHeight="1">
      <c r="A16" s="13" t="s">
        <v>16</v>
      </c>
      <c r="B16" s="92">
        <v>1419</v>
      </c>
      <c r="C16" s="92">
        <v>1349</v>
      </c>
      <c r="D16" s="39">
        <f t="shared" si="0"/>
        <v>95.1</v>
      </c>
      <c r="E16" s="92">
        <v>500</v>
      </c>
      <c r="F16" s="92">
        <v>497</v>
      </c>
      <c r="G16" s="40">
        <f t="shared" si="1"/>
        <v>99.4</v>
      </c>
      <c r="I16" s="52"/>
      <c r="J16" s="53"/>
    </row>
    <row r="17" spans="1:10" ht="34.5" customHeight="1">
      <c r="A17" s="13" t="s">
        <v>17</v>
      </c>
      <c r="B17" s="92">
        <v>1040</v>
      </c>
      <c r="C17" s="92">
        <v>957</v>
      </c>
      <c r="D17" s="39">
        <f t="shared" si="0"/>
        <v>92</v>
      </c>
      <c r="E17" s="92">
        <v>346</v>
      </c>
      <c r="F17" s="92">
        <v>299</v>
      </c>
      <c r="G17" s="40">
        <f t="shared" si="1"/>
        <v>86.4</v>
      </c>
      <c r="I17" s="52"/>
      <c r="J17" s="53"/>
    </row>
    <row r="18" spans="1:10" ht="27" customHeight="1">
      <c r="A18" s="13" t="s">
        <v>18</v>
      </c>
      <c r="B18" s="92">
        <v>802</v>
      </c>
      <c r="C18" s="92">
        <v>733</v>
      </c>
      <c r="D18" s="39">
        <f t="shared" si="0"/>
        <v>91.4</v>
      </c>
      <c r="E18" s="92">
        <v>344</v>
      </c>
      <c r="F18" s="92">
        <v>237</v>
      </c>
      <c r="G18" s="40">
        <f t="shared" si="1"/>
        <v>68.9</v>
      </c>
      <c r="I18" s="52"/>
      <c r="J18" s="53"/>
    </row>
    <row r="19" spans="1:10" ht="27" customHeight="1">
      <c r="A19" s="13" t="s">
        <v>19</v>
      </c>
      <c r="B19" s="92">
        <v>1124</v>
      </c>
      <c r="C19" s="92">
        <v>1033</v>
      </c>
      <c r="D19" s="39">
        <f t="shared" si="0"/>
        <v>91.9</v>
      </c>
      <c r="E19" s="92">
        <v>415</v>
      </c>
      <c r="F19" s="92">
        <v>389</v>
      </c>
      <c r="G19" s="40">
        <f t="shared" si="1"/>
        <v>93.7</v>
      </c>
      <c r="I19" s="52"/>
      <c r="J19" s="53"/>
    </row>
    <row r="20" spans="1:10" ht="28.5" customHeight="1">
      <c r="A20" s="13" t="s">
        <v>20</v>
      </c>
      <c r="B20" s="92">
        <v>321</v>
      </c>
      <c r="C20" s="92">
        <v>302</v>
      </c>
      <c r="D20" s="39">
        <f t="shared" si="0"/>
        <v>94.1</v>
      </c>
      <c r="E20" s="92">
        <v>120</v>
      </c>
      <c r="F20" s="92">
        <v>110</v>
      </c>
      <c r="G20" s="40">
        <f t="shared" si="1"/>
        <v>91.7</v>
      </c>
      <c r="I20" s="52"/>
      <c r="J20" s="53"/>
    </row>
    <row r="21" spans="1:10" ht="39" customHeight="1">
      <c r="A21" s="13" t="s">
        <v>21</v>
      </c>
      <c r="B21" s="92">
        <v>1110</v>
      </c>
      <c r="C21" s="92">
        <v>738</v>
      </c>
      <c r="D21" s="39">
        <f t="shared" si="0"/>
        <v>66.5</v>
      </c>
      <c r="E21" s="92">
        <v>420</v>
      </c>
      <c r="F21" s="92">
        <v>286</v>
      </c>
      <c r="G21" s="40">
        <f t="shared" si="1"/>
        <v>68.1</v>
      </c>
      <c r="I21" s="52"/>
      <c r="J21" s="53"/>
    </row>
    <row r="22" spans="1:10" ht="39.75" customHeight="1">
      <c r="A22" s="13" t="s">
        <v>22</v>
      </c>
      <c r="B22" s="92">
        <v>716</v>
      </c>
      <c r="C22" s="92">
        <v>701</v>
      </c>
      <c r="D22" s="39">
        <f t="shared" si="0"/>
        <v>97.9</v>
      </c>
      <c r="E22" s="92">
        <v>261</v>
      </c>
      <c r="F22" s="92">
        <v>280</v>
      </c>
      <c r="G22" s="40">
        <f t="shared" si="1"/>
        <v>107.3</v>
      </c>
      <c r="I22" s="52"/>
      <c r="J22" s="53"/>
    </row>
    <row r="23" spans="1:10" ht="37.5" customHeight="1">
      <c r="A23" s="13" t="s">
        <v>23</v>
      </c>
      <c r="B23" s="92">
        <v>5161</v>
      </c>
      <c r="C23" s="92">
        <v>5101</v>
      </c>
      <c r="D23" s="39">
        <f t="shared" si="0"/>
        <v>98.8</v>
      </c>
      <c r="E23" s="92">
        <v>2323</v>
      </c>
      <c r="F23" s="92">
        <v>2453</v>
      </c>
      <c r="G23" s="40">
        <f t="shared" si="1"/>
        <v>105.6</v>
      </c>
      <c r="I23" s="52"/>
      <c r="J23" s="53"/>
    </row>
    <row r="24" spans="1:10" ht="23.25" customHeight="1">
      <c r="A24" s="13" t="s">
        <v>24</v>
      </c>
      <c r="B24" s="92">
        <v>1193</v>
      </c>
      <c r="C24" s="92">
        <v>1112</v>
      </c>
      <c r="D24" s="39">
        <f t="shared" si="0"/>
        <v>93.2</v>
      </c>
      <c r="E24" s="92">
        <v>540</v>
      </c>
      <c r="F24" s="92">
        <v>461</v>
      </c>
      <c r="G24" s="40">
        <f t="shared" si="1"/>
        <v>85.4</v>
      </c>
      <c r="I24" s="52"/>
      <c r="J24" s="53"/>
    </row>
    <row r="25" spans="1:10" ht="36" customHeight="1">
      <c r="A25" s="13" t="s">
        <v>25</v>
      </c>
      <c r="B25" s="92">
        <v>1556</v>
      </c>
      <c r="C25" s="92">
        <v>1755</v>
      </c>
      <c r="D25" s="39">
        <f t="shared" si="0"/>
        <v>112.8</v>
      </c>
      <c r="E25" s="92">
        <v>651</v>
      </c>
      <c r="F25" s="92">
        <v>719</v>
      </c>
      <c r="G25" s="40">
        <f t="shared" si="1"/>
        <v>110.4</v>
      </c>
      <c r="I25" s="52"/>
      <c r="J25" s="53"/>
    </row>
    <row r="26" spans="1:10" ht="33" customHeight="1">
      <c r="A26" s="13" t="s">
        <v>26</v>
      </c>
      <c r="B26" s="92">
        <v>274</v>
      </c>
      <c r="C26" s="92">
        <v>238</v>
      </c>
      <c r="D26" s="39">
        <f t="shared" si="0"/>
        <v>86.9</v>
      </c>
      <c r="E26" s="92">
        <v>108</v>
      </c>
      <c r="F26" s="92">
        <v>82</v>
      </c>
      <c r="G26" s="40">
        <f t="shared" si="1"/>
        <v>75.9</v>
      </c>
      <c r="I26" s="52"/>
      <c r="J26" s="53"/>
    </row>
    <row r="27" spans="1:10" ht="24" customHeight="1">
      <c r="A27" s="13" t="s">
        <v>27</v>
      </c>
      <c r="B27" s="92">
        <v>473</v>
      </c>
      <c r="C27" s="92">
        <v>450</v>
      </c>
      <c r="D27" s="39">
        <f t="shared" si="0"/>
        <v>95.1</v>
      </c>
      <c r="E27" s="92">
        <v>201</v>
      </c>
      <c r="F27" s="92">
        <v>178</v>
      </c>
      <c r="G27" s="40">
        <f t="shared" si="1"/>
        <v>88.6</v>
      </c>
      <c r="I27" s="52"/>
      <c r="J27" s="53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0" zoomScaleNormal="42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51.421875" style="4" customWidth="1"/>
    <col min="2" max="7" width="12.421875" style="4" customWidth="1"/>
    <col min="8" max="16384" width="8.8515625" style="4" customWidth="1"/>
  </cols>
  <sheetData>
    <row r="1" spans="1:7" s="1" customFormat="1" ht="22.5" customHeight="1">
      <c r="A1" s="102" t="s">
        <v>111</v>
      </c>
      <c r="B1" s="102"/>
      <c r="C1" s="102"/>
      <c r="D1" s="102"/>
      <c r="E1" s="102"/>
      <c r="F1" s="102"/>
      <c r="G1" s="102"/>
    </row>
    <row r="2" spans="1:7" s="1" customFormat="1" ht="19.5" customHeight="1">
      <c r="A2" s="103" t="s">
        <v>32</v>
      </c>
      <c r="B2" s="103"/>
      <c r="C2" s="103"/>
      <c r="D2" s="103"/>
      <c r="E2" s="103"/>
      <c r="F2" s="103"/>
      <c r="G2" s="103"/>
    </row>
    <row r="3" spans="1:6" s="16" customFormat="1" ht="20.25" customHeight="1">
      <c r="A3" s="12"/>
      <c r="B3" s="12"/>
      <c r="C3" s="12"/>
      <c r="D3" s="12"/>
      <c r="E3" s="12"/>
      <c r="F3" s="12"/>
    </row>
    <row r="4" spans="1:7" s="16" customFormat="1" ht="39" customHeight="1">
      <c r="A4" s="104"/>
      <c r="B4" s="105" t="str">
        <f>1!B4:D4</f>
        <v>за січень-вересень</v>
      </c>
      <c r="C4" s="138"/>
      <c r="D4" s="136" t="s">
        <v>30</v>
      </c>
      <c r="E4" s="105" t="str">
        <f>1!E4:G4</f>
        <v>станом на 1 жовтня</v>
      </c>
      <c r="F4" s="138"/>
      <c r="G4" s="107" t="s">
        <v>30</v>
      </c>
    </row>
    <row r="5" spans="1:7" s="16" customFormat="1" ht="51.75" customHeight="1">
      <c r="A5" s="104"/>
      <c r="B5" s="22" t="s">
        <v>103</v>
      </c>
      <c r="C5" s="55" t="s">
        <v>130</v>
      </c>
      <c r="D5" s="137"/>
      <c r="E5" s="22" t="s">
        <v>103</v>
      </c>
      <c r="F5" s="55" t="s">
        <v>130</v>
      </c>
      <c r="G5" s="108"/>
    </row>
    <row r="6" spans="1:7" s="2" customFormat="1" ht="28.5" customHeight="1">
      <c r="A6" s="18" t="s">
        <v>31</v>
      </c>
      <c r="B6" s="45">
        <f>SUM(B7:B15)</f>
        <v>37540</v>
      </c>
      <c r="C6" s="45">
        <f>SUM(C7:C15)</f>
        <v>35008</v>
      </c>
      <c r="D6" s="6">
        <f>ROUND(C6/B6*100,1)</f>
        <v>93.3</v>
      </c>
      <c r="E6" s="45">
        <f>SUM(E7:E15)</f>
        <v>13579</v>
      </c>
      <c r="F6" s="45">
        <f>SUM(F7:F15)</f>
        <v>12509</v>
      </c>
      <c r="G6" s="46">
        <f>ROUND(F6/E6*100,1)</f>
        <v>92.1</v>
      </c>
    </row>
    <row r="7" spans="1:7" s="3" customFormat="1" ht="45.75" customHeight="1">
      <c r="A7" s="25" t="s">
        <v>33</v>
      </c>
      <c r="B7" s="92">
        <v>6870</v>
      </c>
      <c r="C7" s="92">
        <v>6214</v>
      </c>
      <c r="D7" s="37">
        <f aca="true" t="shared" si="0" ref="D7:D15">ROUND(C7/B7*100,1)</f>
        <v>90.5</v>
      </c>
      <c r="E7" s="92">
        <v>2617</v>
      </c>
      <c r="F7" s="92">
        <v>2313</v>
      </c>
      <c r="G7" s="38">
        <f aca="true" t="shared" si="1" ref="G7:G15">ROUND(F7/E7*100,1)</f>
        <v>88.4</v>
      </c>
    </row>
    <row r="8" spans="1:7" s="3" customFormat="1" ht="30" customHeight="1">
      <c r="A8" s="25" t="s">
        <v>2</v>
      </c>
      <c r="B8" s="92">
        <v>4964</v>
      </c>
      <c r="C8" s="92">
        <v>4437</v>
      </c>
      <c r="D8" s="37">
        <f t="shared" si="0"/>
        <v>89.4</v>
      </c>
      <c r="E8" s="92">
        <v>1992</v>
      </c>
      <c r="F8" s="92">
        <v>1546</v>
      </c>
      <c r="G8" s="38">
        <f t="shared" si="1"/>
        <v>77.6</v>
      </c>
    </row>
    <row r="9" spans="1:7" ht="33" customHeight="1">
      <c r="A9" s="25" t="s">
        <v>1</v>
      </c>
      <c r="B9" s="92">
        <v>4916</v>
      </c>
      <c r="C9" s="92">
        <v>4694</v>
      </c>
      <c r="D9" s="37">
        <f t="shared" si="0"/>
        <v>95.5</v>
      </c>
      <c r="E9" s="92">
        <v>1781</v>
      </c>
      <c r="F9" s="92">
        <v>1742</v>
      </c>
      <c r="G9" s="38">
        <f t="shared" si="1"/>
        <v>97.8</v>
      </c>
    </row>
    <row r="10" spans="1:7" ht="28.5" customHeight="1">
      <c r="A10" s="25" t="s">
        <v>0</v>
      </c>
      <c r="B10" s="92">
        <v>2427</v>
      </c>
      <c r="C10" s="92">
        <v>2148</v>
      </c>
      <c r="D10" s="37">
        <f t="shared" si="0"/>
        <v>88.5</v>
      </c>
      <c r="E10" s="92">
        <v>841</v>
      </c>
      <c r="F10" s="92">
        <v>750</v>
      </c>
      <c r="G10" s="38">
        <f t="shared" si="1"/>
        <v>89.2</v>
      </c>
    </row>
    <row r="11" spans="1:7" s="8" customFormat="1" ht="31.5" customHeight="1">
      <c r="A11" s="25" t="s">
        <v>4</v>
      </c>
      <c r="B11" s="92">
        <v>5623</v>
      </c>
      <c r="C11" s="92">
        <v>5270</v>
      </c>
      <c r="D11" s="37">
        <f t="shared" si="0"/>
        <v>93.7</v>
      </c>
      <c r="E11" s="92">
        <v>1880</v>
      </c>
      <c r="F11" s="92">
        <v>1776</v>
      </c>
      <c r="G11" s="38">
        <f t="shared" si="1"/>
        <v>94.5</v>
      </c>
    </row>
    <row r="12" spans="1:7" ht="51.75" customHeight="1">
      <c r="A12" s="25" t="s">
        <v>29</v>
      </c>
      <c r="B12" s="92">
        <v>627</v>
      </c>
      <c r="C12" s="92">
        <v>675</v>
      </c>
      <c r="D12" s="37">
        <f t="shared" si="0"/>
        <v>107.7</v>
      </c>
      <c r="E12" s="92">
        <v>145</v>
      </c>
      <c r="F12" s="92">
        <v>168</v>
      </c>
      <c r="G12" s="38">
        <f t="shared" si="1"/>
        <v>115.9</v>
      </c>
    </row>
    <row r="13" spans="1:7" ht="30.75" customHeight="1">
      <c r="A13" s="25" t="s">
        <v>5</v>
      </c>
      <c r="B13" s="92">
        <v>3920</v>
      </c>
      <c r="C13" s="92">
        <v>3893</v>
      </c>
      <c r="D13" s="37">
        <f t="shared" si="0"/>
        <v>99.3</v>
      </c>
      <c r="E13" s="92">
        <v>1160</v>
      </c>
      <c r="F13" s="92">
        <v>1145</v>
      </c>
      <c r="G13" s="38">
        <f t="shared" si="1"/>
        <v>98.7</v>
      </c>
    </row>
    <row r="14" spans="1:7" ht="66.75" customHeight="1">
      <c r="A14" s="25" t="s">
        <v>6</v>
      </c>
      <c r="B14" s="92">
        <v>5321</v>
      </c>
      <c r="C14" s="92">
        <v>5062</v>
      </c>
      <c r="D14" s="37">
        <f t="shared" si="0"/>
        <v>95.1</v>
      </c>
      <c r="E14" s="92">
        <v>2130</v>
      </c>
      <c r="F14" s="92">
        <v>2100</v>
      </c>
      <c r="G14" s="38">
        <f t="shared" si="1"/>
        <v>98.6</v>
      </c>
    </row>
    <row r="15" spans="1:7" ht="42.75" customHeight="1">
      <c r="A15" s="25" t="s">
        <v>35</v>
      </c>
      <c r="B15" s="92">
        <v>2872</v>
      </c>
      <c r="C15" s="92">
        <v>2615</v>
      </c>
      <c r="D15" s="37">
        <f t="shared" si="0"/>
        <v>91.1</v>
      </c>
      <c r="E15" s="92">
        <v>1033</v>
      </c>
      <c r="F15" s="92">
        <v>969</v>
      </c>
      <c r="G15" s="38">
        <f t="shared" si="1"/>
        <v>93.8</v>
      </c>
    </row>
    <row r="16" spans="2:6" ht="12.75">
      <c r="B16" s="15"/>
      <c r="C16" s="15"/>
      <c r="F16" s="15"/>
    </row>
    <row r="17" ht="12.75">
      <c r="B17" s="15"/>
    </row>
    <row r="18" ht="12.75">
      <c r="B18" s="15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5" zoomScaleNormal="75" zoomScaleSheetLayoutView="65" zoomScalePageLayoutView="0" workbookViewId="0" topLeftCell="A1">
      <selection activeCell="A4" sqref="A4:A5"/>
    </sheetView>
  </sheetViews>
  <sheetFormatPr defaultColWidth="8.8515625" defaultRowHeight="15"/>
  <cols>
    <col min="1" max="1" width="37.140625" style="15" customWidth="1"/>
    <col min="2" max="2" width="13.421875" style="4" customWidth="1"/>
    <col min="3" max="3" width="16.140625" style="4" customWidth="1"/>
    <col min="4" max="4" width="15.421875" style="15" customWidth="1"/>
    <col min="5" max="5" width="8.8515625" style="4" customWidth="1"/>
    <col min="6" max="6" width="43.00390625" style="4" customWidth="1"/>
    <col min="7" max="16384" width="8.8515625" style="4" customWidth="1"/>
  </cols>
  <sheetData>
    <row r="1" spans="1:4" s="1" customFormat="1" ht="40.5" customHeight="1">
      <c r="A1" s="140" t="s">
        <v>258</v>
      </c>
      <c r="B1" s="140"/>
      <c r="C1" s="140"/>
      <c r="D1" s="140"/>
    </row>
    <row r="2" spans="1:4" s="1" customFormat="1" ht="19.5" customHeight="1">
      <c r="A2" s="103" t="s">
        <v>7</v>
      </c>
      <c r="B2" s="103"/>
      <c r="C2" s="103"/>
      <c r="D2" s="103"/>
    </row>
    <row r="3" spans="1:4" s="16" customFormat="1" ht="12" customHeight="1">
      <c r="A3" s="12"/>
      <c r="B3" s="12"/>
      <c r="C3" s="12"/>
      <c r="D3" s="12"/>
    </row>
    <row r="4" spans="1:4" s="16" customFormat="1" ht="20.25" customHeight="1">
      <c r="A4" s="104"/>
      <c r="B4" s="141" t="s">
        <v>105</v>
      </c>
      <c r="C4" s="142" t="s">
        <v>106</v>
      </c>
      <c r="D4" s="143" t="s">
        <v>74</v>
      </c>
    </row>
    <row r="5" spans="1:4" s="16" customFormat="1" ht="59.25" customHeight="1">
      <c r="A5" s="104"/>
      <c r="B5" s="141"/>
      <c r="C5" s="142"/>
      <c r="D5" s="143"/>
    </row>
    <row r="6" spans="1:4" s="7" customFormat="1" ht="34.5" customHeight="1">
      <c r="A6" s="10" t="s">
        <v>31</v>
      </c>
      <c r="B6" s="34">
        <f>SUM(B9:B27)</f>
        <v>8077</v>
      </c>
      <c r="C6" s="34">
        <f>7!F6</f>
        <v>12509</v>
      </c>
      <c r="D6" s="19">
        <f>C6/B6</f>
        <v>1.5487185836325368</v>
      </c>
    </row>
    <row r="7" spans="1:4" s="7" customFormat="1" ht="24.75" customHeight="1">
      <c r="A7" s="10" t="s">
        <v>37</v>
      </c>
      <c r="B7" s="41" t="s">
        <v>38</v>
      </c>
      <c r="C7" s="34">
        <f>SUM(C9:C27)</f>
        <v>11418</v>
      </c>
      <c r="D7" s="17" t="s">
        <v>38</v>
      </c>
    </row>
    <row r="8" spans="1:4" s="7" customFormat="1" ht="31.5" customHeight="1">
      <c r="A8" s="26" t="s">
        <v>8</v>
      </c>
      <c r="B8" s="41"/>
      <c r="C8" s="41"/>
      <c r="D8" s="17"/>
    </row>
    <row r="9" spans="1:6" ht="54" customHeight="1">
      <c r="A9" s="13" t="s">
        <v>9</v>
      </c>
      <c r="B9" s="47">
        <f>1!F7</f>
        <v>176</v>
      </c>
      <c r="C9" s="47">
        <f>7!F9</f>
        <v>453</v>
      </c>
      <c r="D9" s="17">
        <f>C9/B9</f>
        <v>2.5738636363636362</v>
      </c>
      <c r="F9" s="24"/>
    </row>
    <row r="10" spans="1:6" ht="35.25" customHeight="1">
      <c r="A10" s="13" t="s">
        <v>10</v>
      </c>
      <c r="B10" s="47">
        <f>1!F8</f>
        <v>51</v>
      </c>
      <c r="C10" s="47">
        <f>7!F10</f>
        <v>128</v>
      </c>
      <c r="D10" s="17">
        <f aca="true" t="shared" si="0" ref="D10:D27">C10/B10</f>
        <v>2.5098039215686274</v>
      </c>
      <c r="F10" s="24"/>
    </row>
    <row r="11" spans="1:6" s="8" customFormat="1" ht="20.25" customHeight="1">
      <c r="A11" s="13" t="s">
        <v>11</v>
      </c>
      <c r="B11" s="47">
        <f>1!F9</f>
        <v>1871</v>
      </c>
      <c r="C11" s="47">
        <f>7!F11</f>
        <v>1926</v>
      </c>
      <c r="D11" s="17">
        <f t="shared" si="0"/>
        <v>1.0293960448957777</v>
      </c>
      <c r="E11" s="4"/>
      <c r="F11" s="24"/>
    </row>
    <row r="12" spans="1:8" ht="36" customHeight="1">
      <c r="A12" s="13" t="s">
        <v>12</v>
      </c>
      <c r="B12" s="47">
        <f>1!F10</f>
        <v>482</v>
      </c>
      <c r="C12" s="47">
        <f>7!F12</f>
        <v>446</v>
      </c>
      <c r="D12" s="17">
        <f t="shared" si="0"/>
        <v>0.9253112033195021</v>
      </c>
      <c r="F12" s="24"/>
      <c r="H12" s="27"/>
    </row>
    <row r="13" spans="1:6" ht="30" customHeight="1">
      <c r="A13" s="13" t="s">
        <v>13</v>
      </c>
      <c r="B13" s="47">
        <f>1!F11</f>
        <v>197</v>
      </c>
      <c r="C13" s="47">
        <f>7!F13</f>
        <v>84</v>
      </c>
      <c r="D13" s="48">
        <f t="shared" si="0"/>
        <v>0.4263959390862944</v>
      </c>
      <c r="F13" s="24"/>
    </row>
    <row r="14" spans="1:6" ht="19.5" customHeight="1">
      <c r="A14" s="13" t="s">
        <v>14</v>
      </c>
      <c r="B14" s="47">
        <f>1!F12</f>
        <v>489</v>
      </c>
      <c r="C14" s="47">
        <f>7!F14</f>
        <v>288</v>
      </c>
      <c r="D14" s="48">
        <f t="shared" si="0"/>
        <v>0.588957055214724</v>
      </c>
      <c r="F14" s="28"/>
    </row>
    <row r="15" spans="1:6" ht="48.75" customHeight="1">
      <c r="A15" s="13" t="s">
        <v>15</v>
      </c>
      <c r="B15" s="47">
        <f>1!F13</f>
        <v>945</v>
      </c>
      <c r="C15" s="47">
        <f>7!F15</f>
        <v>2102</v>
      </c>
      <c r="D15" s="17">
        <f t="shared" si="0"/>
        <v>2.2243386243386243</v>
      </c>
      <c r="F15" s="24"/>
    </row>
    <row r="16" spans="1:6" ht="34.5" customHeight="1">
      <c r="A16" s="13" t="s">
        <v>16</v>
      </c>
      <c r="B16" s="47">
        <f>1!F14</f>
        <v>1415</v>
      </c>
      <c r="C16" s="47">
        <f>7!F16</f>
        <v>497</v>
      </c>
      <c r="D16" s="48">
        <f t="shared" si="0"/>
        <v>0.3512367491166078</v>
      </c>
      <c r="F16" s="24"/>
    </row>
    <row r="17" spans="1:6" ht="35.25" customHeight="1">
      <c r="A17" s="13" t="s">
        <v>17</v>
      </c>
      <c r="B17" s="47">
        <f>1!F15</f>
        <v>310</v>
      </c>
      <c r="C17" s="47">
        <f>7!F17</f>
        <v>299</v>
      </c>
      <c r="D17" s="17">
        <f t="shared" si="0"/>
        <v>0.964516129032258</v>
      </c>
      <c r="F17" s="24"/>
    </row>
    <row r="18" spans="1:6" ht="24" customHeight="1">
      <c r="A18" s="13" t="s">
        <v>18</v>
      </c>
      <c r="B18" s="47">
        <f>1!F16</f>
        <v>69</v>
      </c>
      <c r="C18" s="47">
        <f>7!F18</f>
        <v>237</v>
      </c>
      <c r="D18" s="17">
        <f t="shared" si="0"/>
        <v>3.4347826086956523</v>
      </c>
      <c r="F18" s="24"/>
    </row>
    <row r="19" spans="1:6" ht="17.25" customHeight="1">
      <c r="A19" s="13" t="s">
        <v>19</v>
      </c>
      <c r="B19" s="47">
        <f>1!F17</f>
        <v>36</v>
      </c>
      <c r="C19" s="47">
        <f>7!F19</f>
        <v>389</v>
      </c>
      <c r="D19" s="17">
        <f t="shared" si="0"/>
        <v>10.805555555555555</v>
      </c>
      <c r="F19" s="24"/>
    </row>
    <row r="20" spans="1:6" ht="18" customHeight="1">
      <c r="A20" s="13" t="s">
        <v>20</v>
      </c>
      <c r="B20" s="47">
        <f>1!F18</f>
        <v>54</v>
      </c>
      <c r="C20" s="47">
        <f>7!F20</f>
        <v>110</v>
      </c>
      <c r="D20" s="17">
        <f t="shared" si="0"/>
        <v>2.037037037037037</v>
      </c>
      <c r="F20" s="24"/>
    </row>
    <row r="21" spans="1:6" ht="32.25" customHeight="1">
      <c r="A21" s="13" t="s">
        <v>21</v>
      </c>
      <c r="B21" s="47">
        <f>1!F19</f>
        <v>121</v>
      </c>
      <c r="C21" s="47">
        <f>7!F21</f>
        <v>286</v>
      </c>
      <c r="D21" s="17">
        <f t="shared" si="0"/>
        <v>2.3636363636363638</v>
      </c>
      <c r="F21" s="29"/>
    </row>
    <row r="22" spans="1:6" ht="35.25" customHeight="1">
      <c r="A22" s="13" t="s">
        <v>22</v>
      </c>
      <c r="B22" s="47">
        <f>1!F20</f>
        <v>312</v>
      </c>
      <c r="C22" s="47">
        <f>7!F22</f>
        <v>280</v>
      </c>
      <c r="D22" s="48">
        <f t="shared" si="0"/>
        <v>0.8974358974358975</v>
      </c>
      <c r="F22" s="24"/>
    </row>
    <row r="23" spans="1:6" ht="33" customHeight="1">
      <c r="A23" s="13" t="s">
        <v>23</v>
      </c>
      <c r="B23" s="47">
        <f>1!F21</f>
        <v>609</v>
      </c>
      <c r="C23" s="47">
        <f>7!F23</f>
        <v>2453</v>
      </c>
      <c r="D23" s="17">
        <f t="shared" si="0"/>
        <v>4.027914614121511</v>
      </c>
      <c r="F23" s="24"/>
    </row>
    <row r="24" spans="1:6" ht="19.5" customHeight="1">
      <c r="A24" s="13" t="s">
        <v>24</v>
      </c>
      <c r="B24" s="47">
        <f>1!F22</f>
        <v>491</v>
      </c>
      <c r="C24" s="47">
        <f>7!F24</f>
        <v>461</v>
      </c>
      <c r="D24" s="48">
        <f t="shared" si="0"/>
        <v>0.9389002036659878</v>
      </c>
      <c r="F24" s="24"/>
    </row>
    <row r="25" spans="1:6" ht="30.75" customHeight="1">
      <c r="A25" s="13" t="s">
        <v>25</v>
      </c>
      <c r="B25" s="47">
        <f>1!F23</f>
        <v>333</v>
      </c>
      <c r="C25" s="47">
        <f>7!F25</f>
        <v>719</v>
      </c>
      <c r="D25" s="17">
        <f t="shared" si="0"/>
        <v>2.159159159159159</v>
      </c>
      <c r="F25" s="24"/>
    </row>
    <row r="26" spans="1:6" ht="30.75" customHeight="1">
      <c r="A26" s="13" t="s">
        <v>26</v>
      </c>
      <c r="B26" s="47">
        <f>1!F24</f>
        <v>38</v>
      </c>
      <c r="C26" s="47">
        <f>7!F26</f>
        <v>82</v>
      </c>
      <c r="D26" s="17">
        <f t="shared" si="0"/>
        <v>2.1578947368421053</v>
      </c>
      <c r="F26" s="24"/>
    </row>
    <row r="27" spans="1:6" ht="22.5" customHeight="1">
      <c r="A27" s="13" t="s">
        <v>27</v>
      </c>
      <c r="B27" s="47">
        <f>1!F25</f>
        <v>78</v>
      </c>
      <c r="C27" s="47">
        <f>7!F27</f>
        <v>178</v>
      </c>
      <c r="D27" s="17">
        <f t="shared" si="0"/>
        <v>2.282051282051282</v>
      </c>
      <c r="F27" s="24"/>
    </row>
    <row r="28" spans="1:6" ht="21.75" customHeight="1">
      <c r="A28" s="139"/>
      <c r="B28" s="139"/>
      <c r="C28" s="5"/>
      <c r="D28" s="14"/>
      <c r="F28" s="24"/>
    </row>
    <row r="29" spans="1:6" ht="15">
      <c r="A29" s="14"/>
      <c r="B29" s="5"/>
      <c r="C29" s="5"/>
      <c r="D29" s="14"/>
      <c r="F29" s="24"/>
    </row>
    <row r="30" spans="1:4" ht="12.75">
      <c r="A30" s="14"/>
      <c r="B30" s="5"/>
      <c r="C30" s="5"/>
      <c r="D30" s="14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2018-07-15T08:00:51Z</cp:lastPrinted>
  <dcterms:created xsi:type="dcterms:W3CDTF">2006-09-16T00:00:00Z</dcterms:created>
  <dcterms:modified xsi:type="dcterms:W3CDTF">2019-10-15T12:29:29Z</dcterms:modified>
  <cp:category/>
  <cp:version/>
  <cp:contentType/>
  <cp:contentStatus/>
</cp:coreProperties>
</file>